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93448\Desktop\"/>
    </mc:Choice>
  </mc:AlternateContent>
  <xr:revisionPtr revIDLastSave="0" documentId="13_ncr:1_{376970AB-CD28-4D45-B7EA-2792446CD1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(課税・10%)" sheetId="23" r:id="rId1"/>
    <sheet name="請求書(課税・8%)" sheetId="24" r:id="rId2"/>
    <sheet name="請求書(非課税)" sheetId="14" r:id="rId3"/>
    <sheet name="請求書(課税・10%記載例) " sheetId="22" r:id="rId4"/>
  </sheets>
  <definedNames>
    <definedName name="_xlnm.Print_Area" localSheetId="0">'請求書(課税・10%)'!$A$1:$X$26</definedName>
    <definedName name="_xlnm.Print_Area" localSheetId="3">'請求書(課税・10%記載例) '!$A$1:$X$26</definedName>
    <definedName name="_xlnm.Print_Area" localSheetId="1">'請求書(課税・8%)'!$A$1:$X$26</definedName>
    <definedName name="_xlnm.Print_Area" localSheetId="2">'請求書(非課税)'!$A$1:$X$26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3" i="23" l="1"/>
  <c r="AI10" i="24"/>
  <c r="AH10" i="24"/>
  <c r="AJ8" i="24"/>
  <c r="AK8" i="24" s="1"/>
  <c r="F8" i="24"/>
  <c r="E8" i="24"/>
  <c r="B8" i="24"/>
  <c r="AJ7" i="24"/>
  <c r="AK7" i="24" s="1"/>
  <c r="F7" i="24"/>
  <c r="E7" i="24"/>
  <c r="B7" i="24"/>
  <c r="AJ6" i="24"/>
  <c r="AK6" i="24" s="1"/>
  <c r="F6" i="24"/>
  <c r="E6" i="24"/>
  <c r="B6" i="24"/>
  <c r="AJ5" i="24"/>
  <c r="AK5" i="24" s="1"/>
  <c r="F5" i="24"/>
  <c r="E5" i="24"/>
  <c r="B5" i="24"/>
  <c r="AJ4" i="24"/>
  <c r="AK4" i="24" s="1"/>
  <c r="F4" i="24"/>
  <c r="E4" i="24"/>
  <c r="B4" i="24"/>
  <c r="Q3" i="24"/>
  <c r="AI10" i="23"/>
  <c r="AH10" i="23"/>
  <c r="AJ8" i="23"/>
  <c r="AK8" i="23" s="1"/>
  <c r="F8" i="23"/>
  <c r="E8" i="23"/>
  <c r="B8" i="23"/>
  <c r="AJ7" i="23"/>
  <c r="AK7" i="23" s="1"/>
  <c r="F7" i="23"/>
  <c r="E7" i="23"/>
  <c r="B7" i="23"/>
  <c r="AJ6" i="23"/>
  <c r="AK6" i="23" s="1"/>
  <c r="F6" i="23"/>
  <c r="E6" i="23"/>
  <c r="B6" i="23"/>
  <c r="AJ5" i="23"/>
  <c r="AK5" i="23" s="1"/>
  <c r="F5" i="23"/>
  <c r="E5" i="23"/>
  <c r="B5" i="23"/>
  <c r="AJ4" i="23"/>
  <c r="AK4" i="23" s="1"/>
  <c r="F4" i="23"/>
  <c r="E4" i="23"/>
  <c r="B4" i="23"/>
  <c r="J6" i="23" l="1"/>
  <c r="J5" i="23"/>
  <c r="J8" i="23"/>
  <c r="J7" i="23"/>
  <c r="AJ10" i="24"/>
  <c r="B10" i="24" s="1"/>
  <c r="J4" i="24"/>
  <c r="J6" i="24"/>
  <c r="J8" i="24"/>
  <c r="AK10" i="24"/>
  <c r="J5" i="24"/>
  <c r="J7" i="24"/>
  <c r="J4" i="23"/>
  <c r="AK10" i="23"/>
  <c r="AJ10" i="23"/>
  <c r="B10" i="23" s="1"/>
  <c r="AI10" i="22"/>
  <c r="AH10" i="22"/>
  <c r="AJ8" i="22"/>
  <c r="F8" i="22"/>
  <c r="E8" i="22"/>
  <c r="B8" i="22"/>
  <c r="AJ7" i="22"/>
  <c r="F7" i="22"/>
  <c r="E7" i="22"/>
  <c r="B7" i="22"/>
  <c r="AJ6" i="22"/>
  <c r="F6" i="22"/>
  <c r="E6" i="22"/>
  <c r="B6" i="22"/>
  <c r="AJ5" i="22"/>
  <c r="F5" i="22"/>
  <c r="E5" i="22"/>
  <c r="B5" i="22"/>
  <c r="AJ4" i="22"/>
  <c r="F4" i="22"/>
  <c r="E4" i="22"/>
  <c r="B4" i="22"/>
  <c r="Q3" i="22"/>
  <c r="AK4" i="22" l="1"/>
  <c r="J4" i="22"/>
  <c r="J12" i="24"/>
  <c r="J10" i="24"/>
  <c r="AC4" i="24"/>
  <c r="J12" i="23"/>
  <c r="AC4" i="23"/>
  <c r="J10" i="23"/>
  <c r="AK5" i="22"/>
  <c r="J5" i="22"/>
  <c r="AK7" i="22"/>
  <c r="J7" i="22"/>
  <c r="AK8" i="22"/>
  <c r="J8" i="22"/>
  <c r="AK6" i="22"/>
  <c r="J6" i="22"/>
  <c r="AJ10" i="22"/>
  <c r="B10" i="22" s="1"/>
  <c r="N1" i="24" l="1"/>
  <c r="M1" i="24"/>
  <c r="I1" i="24"/>
  <c r="L1" i="24"/>
  <c r="F1" i="24"/>
  <c r="K1" i="24"/>
  <c r="J1" i="24"/>
  <c r="H1" i="24"/>
  <c r="G1" i="24"/>
  <c r="H1" i="23"/>
  <c r="N1" i="23"/>
  <c r="M1" i="23"/>
  <c r="L1" i="23"/>
  <c r="K1" i="23"/>
  <c r="J1" i="23"/>
  <c r="G1" i="23"/>
  <c r="I1" i="23"/>
  <c r="F1" i="23"/>
  <c r="AK10" i="22"/>
  <c r="J12" i="22" s="1"/>
  <c r="AC4" i="22" l="1"/>
  <c r="N1" i="22" s="1"/>
  <c r="J10" i="22"/>
  <c r="H1" i="22" l="1"/>
  <c r="G1" i="22"/>
  <c r="J1" i="22"/>
  <c r="K1" i="22"/>
  <c r="F1" i="22"/>
  <c r="I1" i="22"/>
  <c r="M1" i="22"/>
  <c r="L1" i="22"/>
  <c r="N1" i="14" l="1"/>
  <c r="M1" i="14"/>
  <c r="L1" i="14"/>
  <c r="K1" i="14"/>
  <c r="J1" i="14"/>
  <c r="I1" i="14"/>
  <c r="H1" i="14"/>
  <c r="G1" i="14"/>
  <c r="F1" i="14"/>
</calcChain>
</file>

<file path=xl/sharedStrings.xml><?xml version="1.0" encoding="utf-8"?>
<sst xmlns="http://schemas.openxmlformats.org/spreadsheetml/2006/main" count="178" uniqueCount="55">
  <si>
    <t>支        払        方        法</t>
    <rPh sb="0" eb="1">
      <t>ササ</t>
    </rPh>
    <rPh sb="9" eb="10">
      <t>フツ</t>
    </rPh>
    <rPh sb="18" eb="19">
      <t>カタ</t>
    </rPh>
    <rPh sb="27" eb="28">
      <t>ホウ</t>
    </rPh>
    <phoneticPr fontId="6"/>
  </si>
  <si>
    <t>金額</t>
    <rPh sb="0" eb="2">
      <t>キンガク</t>
    </rPh>
    <phoneticPr fontId="6"/>
  </si>
  <si>
    <t>請求書</t>
    <rPh sb="0" eb="3">
      <t>セイキュウショ</t>
    </rPh>
    <phoneticPr fontId="6"/>
  </si>
  <si>
    <t>振    替</t>
    <rPh sb="0" eb="1">
      <t>ブルイ</t>
    </rPh>
    <rPh sb="5" eb="6">
      <t>テイ</t>
    </rPh>
    <phoneticPr fontId="6"/>
  </si>
  <si>
    <t>現    金</t>
    <rPh sb="0" eb="1">
      <t>ウツツ</t>
    </rPh>
    <rPh sb="5" eb="6">
      <t>キン</t>
    </rPh>
    <phoneticPr fontId="6"/>
  </si>
  <si>
    <t>小切手</t>
    <rPh sb="0" eb="3">
      <t>コギッテ</t>
    </rPh>
    <phoneticPr fontId="6"/>
  </si>
  <si>
    <t>品          名</t>
    <rPh sb="0" eb="1">
      <t>シナ</t>
    </rPh>
    <rPh sb="11" eb="12">
      <t>メイ</t>
    </rPh>
    <phoneticPr fontId="6"/>
  </si>
  <si>
    <t>形    状      寸    法</t>
    <rPh sb="0" eb="1">
      <t>カタチ</t>
    </rPh>
    <rPh sb="5" eb="6">
      <t>ジョウ</t>
    </rPh>
    <rPh sb="12" eb="13">
      <t>スン</t>
    </rPh>
    <rPh sb="17" eb="18">
      <t>ホウ</t>
    </rPh>
    <phoneticPr fontId="6"/>
  </si>
  <si>
    <t>数量</t>
    <rPh sb="0" eb="2">
      <t>スウリョウ</t>
    </rPh>
    <phoneticPr fontId="6"/>
  </si>
  <si>
    <t>単    価</t>
    <rPh sb="0" eb="1">
      <t>タン</t>
    </rPh>
    <rPh sb="5" eb="6">
      <t>アタイ</t>
    </rPh>
    <phoneticPr fontId="6"/>
  </si>
  <si>
    <t>金        額</t>
    <rPh sb="0" eb="1">
      <t>キン</t>
    </rPh>
    <rPh sb="9" eb="10">
      <t>ガク</t>
    </rPh>
    <phoneticPr fontId="6"/>
  </si>
  <si>
    <t>課</t>
    <rPh sb="0" eb="1">
      <t>カ</t>
    </rPh>
    <phoneticPr fontId="6"/>
  </si>
  <si>
    <t>計</t>
    <rPh sb="0" eb="1">
      <t>ケイ</t>
    </rPh>
    <phoneticPr fontId="6"/>
  </si>
  <si>
    <t>検    収    月    日</t>
    <phoneticPr fontId="6"/>
  </si>
  <si>
    <t>検 収 者</t>
    <rPh sb="0" eb="1">
      <t>ケン</t>
    </rPh>
    <rPh sb="2" eb="3">
      <t>シュウ</t>
    </rPh>
    <rPh sb="4" eb="5">
      <t>シャ</t>
    </rPh>
    <phoneticPr fontId="6"/>
  </si>
  <si>
    <t>立 会 人</t>
    <rPh sb="0" eb="1">
      <t>タテ</t>
    </rPh>
    <rPh sb="2" eb="3">
      <t>カイ</t>
    </rPh>
    <rPh sb="4" eb="5">
      <t>ニン</t>
    </rPh>
    <phoneticPr fontId="6"/>
  </si>
  <si>
    <t xml:space="preserve">        領    収    書</t>
    <rPh sb="8" eb="9">
      <t>リョウ</t>
    </rPh>
    <rPh sb="13" eb="14">
      <t>オサム</t>
    </rPh>
    <rPh sb="18" eb="19">
      <t>ショ</t>
    </rPh>
    <phoneticPr fontId="6"/>
  </si>
  <si>
    <t xml:space="preserve">    ￥</t>
    <phoneticPr fontId="6"/>
  </si>
  <si>
    <t xml:space="preserve">      表 記 金 額 領 収 し ま し た</t>
    <rPh sb="6" eb="7">
      <t>ヒョウ</t>
    </rPh>
    <rPh sb="8" eb="9">
      <t>キ</t>
    </rPh>
    <rPh sb="10" eb="11">
      <t>カネ</t>
    </rPh>
    <rPh sb="12" eb="13">
      <t>ガク</t>
    </rPh>
    <rPh sb="14" eb="15">
      <t>リョウ</t>
    </rPh>
    <rPh sb="16" eb="17">
      <t>オサム</t>
    </rPh>
    <phoneticPr fontId="6"/>
  </si>
  <si>
    <t xml:space="preserve">  企業出納員  桐生厚生総合病院事務長</t>
    <rPh sb="2" eb="4">
      <t>キギョウ</t>
    </rPh>
    <rPh sb="4" eb="6">
      <t>スイトウ</t>
    </rPh>
    <rPh sb="6" eb="7">
      <t>イン</t>
    </rPh>
    <rPh sb="9" eb="11">
      <t>キリュウ</t>
    </rPh>
    <rPh sb="11" eb="13">
      <t>コウセイ</t>
    </rPh>
    <rPh sb="13" eb="15">
      <t>ソウゴウ</t>
    </rPh>
    <rPh sb="15" eb="17">
      <t>ビョウイン</t>
    </rPh>
    <rPh sb="17" eb="20">
      <t>ジムチョウ</t>
    </rPh>
    <phoneticPr fontId="6"/>
  </si>
  <si>
    <t>住       所</t>
    <rPh sb="0" eb="1">
      <t>ジュウ</t>
    </rPh>
    <rPh sb="8" eb="9">
      <t>トコロ</t>
    </rPh>
    <phoneticPr fontId="6"/>
  </si>
  <si>
    <t>収</t>
    <rPh sb="0" eb="1">
      <t>シュウ</t>
    </rPh>
    <phoneticPr fontId="6"/>
  </si>
  <si>
    <t>印</t>
    <rPh sb="0" eb="1">
      <t>イン</t>
    </rPh>
    <phoneticPr fontId="6"/>
  </si>
  <si>
    <t>㊞</t>
    <phoneticPr fontId="6"/>
  </si>
  <si>
    <t>入</t>
    <rPh sb="0" eb="1">
      <t>ニュウ</t>
    </rPh>
    <phoneticPr fontId="6"/>
  </si>
  <si>
    <t>紙</t>
    <rPh sb="0" eb="1">
      <t>カミ</t>
    </rPh>
    <phoneticPr fontId="6"/>
  </si>
  <si>
    <t>令和         年          月          日</t>
    <rPh sb="0" eb="2">
      <t>レイワ</t>
    </rPh>
    <phoneticPr fontId="6"/>
  </si>
  <si>
    <t>住       所   　　</t>
    <rPh sb="0" eb="1">
      <t>ジュウ</t>
    </rPh>
    <rPh sb="8" eb="9">
      <t>トコロ</t>
    </rPh>
    <phoneticPr fontId="6"/>
  </si>
  <si>
    <t>※金額を入力してください</t>
    <rPh sb="1" eb="3">
      <t>キンガク</t>
    </rPh>
    <rPh sb="4" eb="6">
      <t>ニュウリョク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</si>
  <si>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</si>
  <si>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r>
      <t>氏       名    　　　　　　　　　　　　　　　　　　　</t>
    </r>
    <r>
      <rPr>
        <sz val="14"/>
        <color indexed="30"/>
        <rFont val="ＭＳ Ｐ明朝"/>
        <family val="1"/>
        <charset val="128"/>
      </rPr>
      <t>　　　</t>
    </r>
    <r>
      <rPr>
        <sz val="9"/>
        <color indexed="30"/>
        <rFont val="ＭＳ Ｐ明朝"/>
        <family val="1"/>
        <charset val="128"/>
      </rPr>
      <t>㊞</t>
    </r>
    <rPh sb="0" eb="1">
      <t>シ</t>
    </rPh>
    <rPh sb="8" eb="9">
      <t>メイ</t>
    </rPh>
    <phoneticPr fontId="6"/>
  </si>
  <si>
    <t>　　　　　　　　　　　　　様</t>
    <rPh sb="13" eb="14">
      <t>サマ</t>
    </rPh>
    <phoneticPr fontId="4"/>
  </si>
  <si>
    <r>
      <t xml:space="preserve">氏       名                                                            　　　　　  </t>
    </r>
    <r>
      <rPr>
        <sz val="10"/>
        <rFont val="ＭＳ Ｐ明朝"/>
        <family val="1"/>
        <charset val="128"/>
      </rPr>
      <t>㊞</t>
    </r>
    <rPh sb="0" eb="1">
      <t>シ</t>
    </rPh>
    <rPh sb="8" eb="9">
      <t>メイ</t>
    </rPh>
    <phoneticPr fontId="6"/>
  </si>
  <si>
    <t>非</t>
    <rPh sb="0" eb="1">
      <t>ヒ</t>
    </rPh>
    <phoneticPr fontId="6"/>
  </si>
  <si>
    <t>桐生地域医療企業団</t>
    <rPh sb="0" eb="2">
      <t>キリュウ</t>
    </rPh>
    <rPh sb="2" eb="4">
      <t>チイキ</t>
    </rPh>
    <rPh sb="4" eb="6">
      <t>イリョウ</t>
    </rPh>
    <rPh sb="6" eb="9">
      <t>キギョウダン</t>
    </rPh>
    <phoneticPr fontId="6"/>
  </si>
  <si>
    <r>
      <rPr>
        <sz val="11"/>
        <rFont val="ＭＳ Ｐ明朝"/>
        <family val="1"/>
        <charset val="128"/>
      </rPr>
      <t>桐生地域医療企業団</t>
    </r>
    <r>
      <rPr>
        <sz val="9"/>
        <rFont val="ＭＳ Ｐ明朝"/>
        <family val="1"/>
        <charset val="128"/>
      </rPr>
      <t xml:space="preserve">　 </t>
    </r>
    <r>
      <rPr>
        <sz val="12"/>
        <rFont val="ＭＳ Ｐ明朝"/>
        <family val="1"/>
        <charset val="128"/>
      </rPr>
      <t xml:space="preserve">企業長　様 </t>
    </r>
    <rPh sb="0" eb="2">
      <t>キリュウ</t>
    </rPh>
    <rPh sb="2" eb="4">
      <t>チイキ</t>
    </rPh>
    <rPh sb="4" eb="6">
      <t>イリョウ</t>
    </rPh>
    <rPh sb="6" eb="9">
      <t>キギョウダン</t>
    </rPh>
    <phoneticPr fontId="6"/>
  </si>
  <si>
    <t>検収者</t>
    <rPh sb="0" eb="1">
      <t>ケン</t>
    </rPh>
    <rPh sb="1" eb="2">
      <t>シュウ</t>
    </rPh>
    <rPh sb="2" eb="3">
      <t>シャ</t>
    </rPh>
    <phoneticPr fontId="6"/>
  </si>
  <si>
    <t>立会人</t>
    <rPh sb="0" eb="1">
      <t>タテ</t>
    </rPh>
    <rPh sb="1" eb="2">
      <t>カイ</t>
    </rPh>
    <rPh sb="2" eb="3">
      <t>ニン</t>
    </rPh>
    <phoneticPr fontId="6"/>
  </si>
  <si>
    <t>　　　　　　　　　　</t>
    <phoneticPr fontId="6"/>
  </si>
  <si>
    <t>T1234567891234</t>
    <phoneticPr fontId="4"/>
  </si>
  <si>
    <t>合計</t>
    <rPh sb="0" eb="2">
      <t>ゴウケイ</t>
    </rPh>
    <phoneticPr fontId="4"/>
  </si>
  <si>
    <t>消費税</t>
    <rPh sb="0" eb="3">
      <t>ショウヒゼイ</t>
    </rPh>
    <phoneticPr fontId="4"/>
  </si>
  <si>
    <t>登録番号</t>
    <rPh sb="0" eb="4">
      <t>トウロクバンゴウ</t>
    </rPh>
    <phoneticPr fontId="4"/>
  </si>
  <si>
    <t>品名</t>
    <rPh sb="0" eb="2">
      <t>ヒンメイ</t>
    </rPh>
    <phoneticPr fontId="4"/>
  </si>
  <si>
    <t>数量</t>
    <rPh sb="0" eb="2">
      <t>スウリョウ</t>
    </rPh>
    <phoneticPr fontId="4"/>
  </si>
  <si>
    <t>単価(税抜）</t>
    <rPh sb="0" eb="2">
      <t>タンカ</t>
    </rPh>
    <rPh sb="3" eb="5">
      <t>ゼイヌキ</t>
    </rPh>
    <phoneticPr fontId="4"/>
  </si>
  <si>
    <t>金額（税抜）</t>
    <rPh sb="0" eb="2">
      <t>キンガク</t>
    </rPh>
    <rPh sb="3" eb="5">
      <t>ゼイヌキ</t>
    </rPh>
    <phoneticPr fontId="4"/>
  </si>
  <si>
    <t>金額（税込）</t>
    <rPh sb="0" eb="2">
      <t>キンガク</t>
    </rPh>
    <rPh sb="3" eb="5">
      <t>ゼイコミ</t>
    </rPh>
    <phoneticPr fontId="4"/>
  </si>
  <si>
    <t>計</t>
    <rPh sb="0" eb="1">
      <t>ケイ</t>
    </rPh>
    <phoneticPr fontId="4"/>
  </si>
  <si>
    <t>ボールペン</t>
    <phoneticPr fontId="4"/>
  </si>
  <si>
    <t>ファイル</t>
    <phoneticPr fontId="4"/>
  </si>
  <si>
    <r>
      <t>氏       名    　　〇〇文具店　　　　　　　　　　　</t>
    </r>
    <r>
      <rPr>
        <sz val="14"/>
        <color indexed="30"/>
        <rFont val="ＭＳ Ｐ明朝"/>
        <family val="1"/>
        <charset val="128"/>
      </rPr>
      <t>　　</t>
    </r>
    <r>
      <rPr>
        <sz val="9"/>
        <color indexed="30"/>
        <rFont val="ＭＳ Ｐ明朝"/>
        <family val="1"/>
        <charset val="128"/>
      </rPr>
      <t>㊞</t>
    </r>
    <rPh sb="0" eb="1">
      <t>シ</t>
    </rPh>
    <rPh sb="8" eb="9">
      <t>メイ</t>
    </rPh>
    <rPh sb="17" eb="20">
      <t>ブングテン</t>
    </rPh>
    <phoneticPr fontId="6"/>
  </si>
  <si>
    <r>
      <t>氏       名    　　   　　　　　　　　　           　　</t>
    </r>
    <r>
      <rPr>
        <sz val="14"/>
        <color indexed="30"/>
        <rFont val="ＭＳ Ｐ明朝"/>
        <family val="1"/>
        <charset val="128"/>
      </rPr>
      <t>　　</t>
    </r>
    <r>
      <rPr>
        <sz val="9"/>
        <color indexed="30"/>
        <rFont val="ＭＳ Ｐ明朝"/>
        <family val="1"/>
        <charset val="128"/>
      </rPr>
      <t>㊞</t>
    </r>
    <rPh sb="0" eb="1">
      <t>シ</t>
    </rPh>
    <rPh sb="8" eb="9">
      <t>メイ</t>
    </rPh>
    <phoneticPr fontId="6"/>
  </si>
  <si>
    <t>令和　　     年　　     月　　     日</t>
    <rPh sb="0" eb="2">
      <t>レイワ</t>
    </rPh>
    <rPh sb="9" eb="10">
      <t>ネン</t>
    </rPh>
    <rPh sb="17" eb="18">
      <t>ガツ</t>
    </rPh>
    <rPh sb="25" eb="26">
      <t>ニチ</t>
    </rPh>
    <phoneticPr fontId="4"/>
  </si>
  <si>
    <t>↑登録者番号をご入力ください</t>
    <rPh sb="1" eb="6">
      <t>トウロクシャバンゴウ</t>
    </rPh>
    <rPh sb="8" eb="10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</si>
</sst>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&quot;&quot;成&quot;\ \ \ e\ \ \ &quot;年&quot;\ \ \ \ \ m\ \ \ &quot;月&quot;\ \ \ d\ \ \ &quot;日&quot;"/>
    <numFmt numFmtId="177" formatCode="00"/>
    <numFmt numFmtId="178" formatCode="#,###&quot;円&quot;"/>
    <numFmt numFmtId="179" formatCode="&quot;振&quot;&quot;替&quot;&quot;日&quot;\:yyyy/m/d"/>
    <numFmt numFmtId="180" formatCode="0_);[Red]\(0\)"/>
    <numFmt numFmtId="181" formatCode="#,##0_);[Red]\(#,##0\)"/>
    <numFmt numFmtId="182" formatCode="[$]ggge&quot;年&quot;m&quot;月&quot;d&quot;日&quot;;@" x16r2:formatCode16="[$-ja-JP-x-gannen]ggge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30"/>
      <name val="ＭＳ Ｐ明朝"/>
      <family val="1"/>
      <charset val="128"/>
    </font>
    <font>
      <sz val="11"/>
      <color indexed="30"/>
      <name val="ＭＳ Ｐ明朝"/>
      <family val="1"/>
      <charset val="128"/>
    </font>
    <font>
      <sz val="9"/>
      <color indexed="3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30"/>
      <name val="ＭＳ Ｐ明朝"/>
      <family val="1"/>
      <charset val="128"/>
    </font>
    <font>
      <b/>
      <sz val="12"/>
      <color indexed="30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30"/>
      <name val="ＭＳ Ｐ明朝"/>
      <family val="1"/>
      <charset val="128"/>
    </font>
    <font>
      <sz val="12"/>
      <color indexed="3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5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top" wrapText="1"/>
    </xf>
    <xf numFmtId="0" fontId="5" fillId="0" borderId="0" xfId="2" applyFont="1" applyBorder="1" applyAlignment="1"/>
    <xf numFmtId="0" fontId="3" fillId="0" borderId="0" xfId="2" applyFont="1" applyBorder="1" applyAlignment="1">
      <alignment horizontal="center"/>
    </xf>
    <xf numFmtId="177" fontId="12" fillId="0" borderId="0" xfId="2" quotePrefix="1" applyNumberFormat="1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shrinkToFit="1"/>
    </xf>
    <xf numFmtId="0" fontId="15" fillId="0" borderId="0" xfId="2" applyFont="1" applyBorder="1" applyAlignment="1"/>
    <xf numFmtId="0" fontId="3" fillId="0" borderId="0" xfId="2" applyFont="1" applyBorder="1" applyAlignment="1">
      <alignment horizontal="right" vertical="center"/>
    </xf>
    <xf numFmtId="0" fontId="3" fillId="0" borderId="3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top"/>
    </xf>
    <xf numFmtId="0" fontId="18" fillId="0" borderId="22" xfId="2" applyFont="1" applyBorder="1" applyAlignment="1">
      <alignment horizontal="center" vertical="top"/>
    </xf>
    <xf numFmtId="0" fontId="3" fillId="0" borderId="0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26" xfId="2" applyFont="1" applyBorder="1" applyAlignment="1">
      <alignment horizontal="right" vertical="center"/>
    </xf>
    <xf numFmtId="179" fontId="3" fillId="0" borderId="25" xfId="2" applyNumberFormat="1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3" fillId="0" borderId="0" xfId="2" applyFont="1" applyFill="1" applyAlignment="1">
      <alignment vertical="center"/>
    </xf>
    <xf numFmtId="0" fontId="8" fillId="0" borderId="0" xfId="2" applyFont="1" applyBorder="1" applyAlignment="1">
      <alignment vertical="center"/>
    </xf>
    <xf numFmtId="0" fontId="3" fillId="0" borderId="29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3" fillId="0" borderId="36" xfId="2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 textRotation="255"/>
    </xf>
    <xf numFmtId="0" fontId="3" fillId="0" borderId="12" xfId="2" applyFont="1" applyBorder="1" applyAlignment="1">
      <alignment horizontal="left" vertical="center" shrinkToFit="1"/>
    </xf>
    <xf numFmtId="0" fontId="3" fillId="0" borderId="20" xfId="2" applyFont="1" applyBorder="1" applyAlignment="1">
      <alignment horizontal="left" vertical="center" shrinkToFit="1"/>
    </xf>
    <xf numFmtId="0" fontId="3" fillId="0" borderId="21" xfId="2" applyFont="1" applyBorder="1" applyAlignment="1">
      <alignment horizontal="left" vertical="center" shrinkToFit="1"/>
    </xf>
    <xf numFmtId="38" fontId="3" fillId="0" borderId="12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 shrinkToFit="1"/>
    </xf>
    <xf numFmtId="38" fontId="3" fillId="0" borderId="20" xfId="3" applyFont="1" applyBorder="1" applyAlignment="1">
      <alignment horizontal="right" vertical="center" shrinkToFit="1"/>
    </xf>
    <xf numFmtId="38" fontId="3" fillId="0" borderId="21" xfId="3" applyFont="1" applyBorder="1" applyAlignment="1">
      <alignment horizontal="right" vertical="center" shrinkToFit="1"/>
    </xf>
    <xf numFmtId="0" fontId="8" fillId="0" borderId="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25" fillId="0" borderId="0" xfId="2" applyNumberFormat="1" applyFont="1" applyBorder="1" applyAlignment="1">
      <alignment horizontal="left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182" fontId="11" fillId="0" borderId="0" xfId="2" applyNumberFormat="1" applyFont="1" applyBorder="1" applyAlignment="1">
      <alignment horizontal="left"/>
    </xf>
    <xf numFmtId="38" fontId="7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textRotation="255"/>
    </xf>
    <xf numFmtId="0" fontId="5" fillId="0" borderId="6" xfId="2" applyFont="1" applyBorder="1" applyAlignment="1">
      <alignment horizontal="center" vertical="center" textRotation="255"/>
    </xf>
    <xf numFmtId="0" fontId="3" fillId="0" borderId="22" xfId="2" applyFont="1" applyBorder="1" applyAlignment="1">
      <alignment horizontal="right" vertical="center"/>
    </xf>
    <xf numFmtId="0" fontId="3" fillId="0" borderId="23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38" fontId="3" fillId="0" borderId="23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3" xfId="3" applyFont="1" applyBorder="1" applyAlignment="1">
      <alignment horizontal="right" vertical="center" shrinkToFit="1"/>
    </xf>
    <xf numFmtId="38" fontId="3" fillId="0" borderId="1" xfId="3" applyFont="1" applyBorder="1" applyAlignment="1">
      <alignment horizontal="right" vertical="center" shrinkToFit="1"/>
    </xf>
    <xf numFmtId="38" fontId="3" fillId="0" borderId="10" xfId="3" applyFont="1" applyBorder="1" applyAlignment="1">
      <alignment horizontal="right" vertical="center" shrinkToFit="1"/>
    </xf>
    <xf numFmtId="38" fontId="3" fillId="0" borderId="2" xfId="3" applyFont="1" applyBorder="1" applyAlignment="1">
      <alignment horizontal="right" vertical="center" shrinkToFit="1"/>
    </xf>
    <xf numFmtId="38" fontId="3" fillId="0" borderId="3" xfId="3" applyFont="1" applyBorder="1" applyAlignment="1">
      <alignment horizontal="right" vertical="center" shrinkToFit="1"/>
    </xf>
    <xf numFmtId="38" fontId="3" fillId="0" borderId="24" xfId="3" applyFont="1" applyBorder="1" applyAlignment="1">
      <alignment horizontal="right" vertical="center" shrinkToFit="1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0" fontId="13" fillId="0" borderId="0" xfId="2" applyFont="1" applyBorder="1" applyAlignment="1">
      <alignment vertical="center" wrapText="1"/>
    </xf>
    <xf numFmtId="180" fontId="25" fillId="0" borderId="26" xfId="2" applyNumberFormat="1" applyFont="1" applyFill="1" applyBorder="1" applyAlignment="1">
      <alignment horizontal="center" vertical="center"/>
    </xf>
    <xf numFmtId="180" fontId="25" fillId="0" borderId="27" xfId="2" applyNumberFormat="1" applyFont="1" applyFill="1" applyBorder="1" applyAlignment="1">
      <alignment horizontal="center" vertical="center"/>
    </xf>
    <xf numFmtId="180" fontId="25" fillId="0" borderId="28" xfId="2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vertical="center" wrapText="1"/>
    </xf>
    <xf numFmtId="0" fontId="3" fillId="0" borderId="37" xfId="2" applyFont="1" applyBorder="1" applyAlignment="1">
      <alignment horizontal="left" vertical="center"/>
    </xf>
    <xf numFmtId="0" fontId="3" fillId="0" borderId="38" xfId="2" applyFont="1" applyBorder="1" applyAlignment="1">
      <alignment horizontal="left" vertical="center"/>
    </xf>
    <xf numFmtId="0" fontId="3" fillId="0" borderId="37" xfId="2" applyFont="1" applyBorder="1" applyAlignment="1">
      <alignment horizontal="right" vertical="center"/>
    </xf>
    <xf numFmtId="0" fontId="3" fillId="0" borderId="38" xfId="2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181" fontId="3" fillId="0" borderId="4" xfId="1" applyNumberFormat="1" applyFont="1" applyBorder="1" applyAlignment="1">
      <alignment horizontal="right" vertical="center"/>
    </xf>
    <xf numFmtId="181" fontId="3" fillId="0" borderId="13" xfId="1" applyNumberFormat="1" applyFont="1" applyBorder="1" applyAlignment="1">
      <alignment horizontal="right" vertical="center"/>
    </xf>
    <xf numFmtId="0" fontId="20" fillId="0" borderId="23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179" fontId="3" fillId="2" borderId="23" xfId="2" applyNumberFormat="1" applyFont="1" applyFill="1" applyBorder="1" applyAlignment="1">
      <alignment horizontal="right" vertical="center"/>
    </xf>
    <xf numFmtId="179" fontId="3" fillId="2" borderId="1" xfId="2" applyNumberFormat="1" applyFont="1" applyFill="1" applyBorder="1" applyAlignment="1">
      <alignment horizontal="right" vertical="center"/>
    </xf>
    <xf numFmtId="179" fontId="3" fillId="2" borderId="10" xfId="2" applyNumberFormat="1" applyFont="1" applyFill="1" applyBorder="1" applyAlignment="1">
      <alignment horizontal="right" vertical="center"/>
    </xf>
    <xf numFmtId="0" fontId="3" fillId="0" borderId="2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4" xfId="2" applyFont="1" applyBorder="1" applyAlignment="1">
      <alignment horizontal="right" vertical="center"/>
    </xf>
    <xf numFmtId="0" fontId="3" fillId="0" borderId="13" xfId="2" applyFont="1" applyBorder="1" applyAlignment="1">
      <alignment horizontal="right" vertical="center"/>
    </xf>
    <xf numFmtId="38" fontId="25" fillId="0" borderId="23" xfId="1" applyFont="1" applyBorder="1" applyAlignment="1">
      <alignment horizontal="left" vertical="center"/>
    </xf>
    <xf numFmtId="38" fontId="25" fillId="0" borderId="1" xfId="1" applyFont="1" applyBorder="1" applyAlignment="1">
      <alignment horizontal="left" vertical="center"/>
    </xf>
    <xf numFmtId="38" fontId="25" fillId="0" borderId="10" xfId="1" applyFont="1" applyBorder="1" applyAlignment="1">
      <alignment horizontal="left" vertical="center"/>
    </xf>
    <xf numFmtId="38" fontId="25" fillId="0" borderId="2" xfId="1" applyFont="1" applyBorder="1" applyAlignment="1">
      <alignment horizontal="left" vertical="center"/>
    </xf>
    <xf numFmtId="38" fontId="25" fillId="0" borderId="3" xfId="1" applyFont="1" applyBorder="1" applyAlignment="1">
      <alignment horizontal="left" vertical="center"/>
    </xf>
    <xf numFmtId="38" fontId="25" fillId="0" borderId="24" xfId="1" applyFont="1" applyBorder="1" applyAlignment="1">
      <alignment horizontal="left" vertical="center"/>
    </xf>
    <xf numFmtId="38" fontId="25" fillId="0" borderId="23" xfId="1" applyFont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25" fillId="0" borderId="10" xfId="1" applyFont="1" applyBorder="1" applyAlignment="1">
      <alignment horizontal="right" vertical="center"/>
    </xf>
    <xf numFmtId="38" fontId="25" fillId="0" borderId="2" xfId="1" applyFont="1" applyBorder="1" applyAlignment="1">
      <alignment horizontal="right" vertical="center"/>
    </xf>
    <xf numFmtId="38" fontId="25" fillId="0" borderId="3" xfId="1" applyFont="1" applyBorder="1" applyAlignment="1">
      <alignment horizontal="right" vertical="center"/>
    </xf>
    <xf numFmtId="38" fontId="25" fillId="0" borderId="24" xfId="1" applyFont="1" applyBorder="1" applyAlignment="1">
      <alignment horizontal="right" vertical="center"/>
    </xf>
    <xf numFmtId="3" fontId="25" fillId="0" borderId="23" xfId="2" applyNumberFormat="1" applyFont="1" applyBorder="1" applyAlignment="1">
      <alignment horizontal="right" vertical="center" shrinkToFit="1"/>
    </xf>
    <xf numFmtId="3" fontId="25" fillId="0" borderId="1" xfId="2" applyNumberFormat="1" applyFont="1" applyBorder="1" applyAlignment="1">
      <alignment horizontal="right" vertical="center" shrinkToFit="1"/>
    </xf>
    <xf numFmtId="3" fontId="25" fillId="0" borderId="10" xfId="2" applyNumberFormat="1" applyFont="1" applyBorder="1" applyAlignment="1">
      <alignment horizontal="right" vertical="center" shrinkToFit="1"/>
    </xf>
    <xf numFmtId="3" fontId="25" fillId="0" borderId="2" xfId="2" applyNumberFormat="1" applyFont="1" applyBorder="1" applyAlignment="1">
      <alignment horizontal="right" vertical="center" shrinkToFit="1"/>
    </xf>
    <xf numFmtId="3" fontId="25" fillId="0" borderId="3" xfId="2" applyNumberFormat="1" applyFont="1" applyBorder="1" applyAlignment="1">
      <alignment horizontal="right" vertical="center" shrinkToFit="1"/>
    </xf>
    <xf numFmtId="3" fontId="25" fillId="0" borderId="24" xfId="2" applyNumberFormat="1" applyFont="1" applyBorder="1" applyAlignment="1">
      <alignment horizontal="right" vertical="center" shrinkToFit="1"/>
    </xf>
    <xf numFmtId="0" fontId="18" fillId="0" borderId="10" xfId="2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0" fontId="5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0" fontId="18" fillId="0" borderId="23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176" fontId="25" fillId="0" borderId="0" xfId="2" applyNumberFormat="1" applyFont="1" applyBorder="1" applyAlignment="1">
      <alignment horizontal="left"/>
    </xf>
    <xf numFmtId="176" fontId="11" fillId="0" borderId="0" xfId="2" applyNumberFormat="1" applyFont="1" applyBorder="1" applyAlignment="1">
      <alignment horizontal="left"/>
    </xf>
    <xf numFmtId="0" fontId="7" fillId="0" borderId="0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center" vertical="center" shrinkToFit="1"/>
    </xf>
    <xf numFmtId="38" fontId="14" fillId="0" borderId="12" xfId="3" applyFont="1" applyBorder="1" applyAlignment="1">
      <alignment horizontal="right" vertical="center" shrinkToFit="1"/>
    </xf>
    <xf numFmtId="38" fontId="14" fillId="0" borderId="20" xfId="3" applyFont="1" applyBorder="1" applyAlignment="1">
      <alignment horizontal="right" vertical="center" shrinkToFit="1"/>
    </xf>
    <xf numFmtId="38" fontId="14" fillId="0" borderId="21" xfId="3" applyFont="1" applyBorder="1" applyAlignment="1">
      <alignment horizontal="right" vertical="center" shrinkToFit="1"/>
    </xf>
    <xf numFmtId="0" fontId="3" fillId="0" borderId="3" xfId="2" applyFont="1" applyBorder="1" applyAlignment="1">
      <alignment horizontal="center" vertical="center"/>
    </xf>
    <xf numFmtId="38" fontId="7" fillId="0" borderId="26" xfId="2" applyNumberFormat="1" applyFont="1" applyBorder="1" applyAlignment="1">
      <alignment horizontal="center" vertical="center"/>
    </xf>
    <xf numFmtId="38" fontId="7" fillId="0" borderId="27" xfId="2" applyNumberFormat="1" applyFont="1" applyBorder="1" applyAlignment="1">
      <alignment horizontal="center" vertical="center"/>
    </xf>
    <xf numFmtId="38" fontId="7" fillId="0" borderId="28" xfId="2" applyNumberFormat="1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38" fontId="16" fillId="0" borderId="12" xfId="3" applyFont="1" applyBorder="1" applyAlignment="1">
      <alignment vertical="center"/>
    </xf>
    <xf numFmtId="38" fontId="16" fillId="0" borderId="20" xfId="3" applyFont="1" applyBorder="1" applyAlignment="1">
      <alignment vertical="center"/>
    </xf>
    <xf numFmtId="38" fontId="16" fillId="0" borderId="21" xfId="3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18" fillId="0" borderId="12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18" fillId="0" borderId="21" xfId="2" applyFont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178" fontId="3" fillId="0" borderId="12" xfId="2" applyNumberFormat="1" applyFont="1" applyBorder="1" applyAlignment="1">
      <alignment horizontal="right" vertical="center" shrinkToFit="1"/>
    </xf>
    <xf numFmtId="178" fontId="3" fillId="0" borderId="20" xfId="2" applyNumberFormat="1" applyFont="1" applyBorder="1" applyAlignment="1">
      <alignment horizontal="right" vertical="center" shrinkToFit="1"/>
    </xf>
    <xf numFmtId="178" fontId="3" fillId="0" borderId="21" xfId="2" applyNumberFormat="1" applyFont="1" applyBorder="1" applyAlignment="1">
      <alignment horizontal="right" vertical="center" shrinkToFit="1"/>
    </xf>
    <xf numFmtId="0" fontId="13" fillId="0" borderId="0" xfId="2" applyFont="1" applyBorder="1" applyAlignment="1">
      <alignment vertical="center"/>
    </xf>
    <xf numFmtId="0" fontId="18" fillId="0" borderId="12" xfId="2" applyFont="1" applyBorder="1" applyAlignment="1">
      <alignment vertical="center" shrinkToFit="1"/>
    </xf>
    <xf numFmtId="0" fontId="18" fillId="0" borderId="20" xfId="2" applyFont="1" applyBorder="1" applyAlignment="1">
      <alignment vertical="center" shrinkToFit="1"/>
    </xf>
    <xf numFmtId="0" fontId="18" fillId="0" borderId="21" xfId="2" applyFont="1" applyBorder="1" applyAlignment="1">
      <alignment vertical="center" shrinkToFit="1"/>
    </xf>
    <xf numFmtId="178" fontId="3" fillId="0" borderId="12" xfId="1" applyNumberFormat="1" applyFont="1" applyBorder="1" applyAlignment="1">
      <alignment horizontal="right" vertical="center" shrinkToFit="1"/>
    </xf>
    <xf numFmtId="178" fontId="3" fillId="0" borderId="20" xfId="1" applyNumberFormat="1" applyFont="1" applyBorder="1" applyAlignment="1">
      <alignment horizontal="right" vertical="center" shrinkToFit="1"/>
    </xf>
    <xf numFmtId="178" fontId="3" fillId="0" borderId="21" xfId="1" applyNumberFormat="1" applyFont="1" applyBorder="1" applyAlignment="1">
      <alignment horizontal="right" vertical="center" shrinkToFit="1"/>
    </xf>
    <xf numFmtId="0" fontId="13" fillId="0" borderId="3" xfId="2" applyFont="1" applyBorder="1" applyAlignment="1">
      <alignment vertical="center"/>
    </xf>
    <xf numFmtId="0" fontId="18" fillId="0" borderId="23" xfId="2" applyFont="1" applyBorder="1" applyAlignment="1">
      <alignment vertical="center"/>
    </xf>
    <xf numFmtId="0" fontId="18" fillId="0" borderId="1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18" fillId="0" borderId="24" xfId="2" applyFont="1" applyBorder="1" applyAlignment="1">
      <alignment vertical="center"/>
    </xf>
    <xf numFmtId="38" fontId="3" fillId="0" borderId="2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8" fontId="3" fillId="0" borderId="23" xfId="1" applyNumberFormat="1" applyFont="1" applyBorder="1" applyAlignment="1">
      <alignment horizontal="right" vertical="center" shrinkToFit="1"/>
    </xf>
    <xf numFmtId="178" fontId="3" fillId="0" borderId="1" xfId="1" applyNumberFormat="1" applyFont="1" applyBorder="1" applyAlignment="1">
      <alignment horizontal="right" vertical="center" shrinkToFit="1"/>
    </xf>
    <xf numFmtId="178" fontId="3" fillId="0" borderId="10" xfId="1" applyNumberFormat="1" applyFont="1" applyBorder="1" applyAlignment="1">
      <alignment horizontal="right" vertical="center" shrinkToFit="1"/>
    </xf>
    <xf numFmtId="178" fontId="3" fillId="0" borderId="2" xfId="1" applyNumberFormat="1" applyFont="1" applyBorder="1" applyAlignment="1">
      <alignment horizontal="right" vertical="center" shrinkToFit="1"/>
    </xf>
    <xf numFmtId="178" fontId="3" fillId="0" borderId="3" xfId="1" applyNumberFormat="1" applyFont="1" applyBorder="1" applyAlignment="1">
      <alignment horizontal="right" vertical="center" shrinkToFit="1"/>
    </xf>
    <xf numFmtId="178" fontId="3" fillId="0" borderId="24" xfId="1" applyNumberFormat="1" applyFont="1" applyBorder="1" applyAlignment="1">
      <alignment horizontal="right" vertical="center" shrinkToFit="1"/>
    </xf>
    <xf numFmtId="0" fontId="8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178" fontId="3" fillId="0" borderId="23" xfId="2" applyNumberFormat="1" applyFont="1" applyBorder="1" applyAlignment="1">
      <alignment horizontal="right" vertical="center" shrinkToFit="1"/>
    </xf>
    <xf numFmtId="0" fontId="3" fillId="0" borderId="1" xfId="2" applyFont="1" applyBorder="1" applyAlignment="1">
      <alignment horizontal="right" vertical="center" shrinkToFit="1"/>
    </xf>
    <xf numFmtId="0" fontId="3" fillId="0" borderId="10" xfId="2" applyFont="1" applyBorder="1" applyAlignment="1">
      <alignment horizontal="right" vertical="center" shrinkToFit="1"/>
    </xf>
    <xf numFmtId="0" fontId="3" fillId="0" borderId="2" xfId="2" applyFont="1" applyBorder="1" applyAlignment="1">
      <alignment horizontal="right" vertical="center" shrinkToFit="1"/>
    </xf>
    <xf numFmtId="0" fontId="3" fillId="0" borderId="3" xfId="2" applyFont="1" applyBorder="1" applyAlignment="1">
      <alignment horizontal="right" vertical="center" shrinkToFit="1"/>
    </xf>
    <xf numFmtId="0" fontId="3" fillId="0" borderId="24" xfId="2" applyFont="1" applyBorder="1" applyAlignment="1">
      <alignment horizontal="right" vertical="center" shrinkToFit="1"/>
    </xf>
    <xf numFmtId="57" fontId="20" fillId="0" borderId="23" xfId="2" applyNumberFormat="1" applyFont="1" applyBorder="1" applyAlignment="1">
      <alignment horizontal="center" vertical="center"/>
    </xf>
    <xf numFmtId="179" fontId="21" fillId="2" borderId="23" xfId="2" applyNumberFormat="1" applyFont="1" applyFill="1" applyBorder="1" applyAlignment="1">
      <alignment horizontal="left" vertical="center"/>
    </xf>
    <xf numFmtId="179" fontId="21" fillId="2" borderId="1" xfId="2" applyNumberFormat="1" applyFont="1" applyFill="1" applyBorder="1" applyAlignment="1">
      <alignment horizontal="left" vertical="center"/>
    </xf>
    <xf numFmtId="0" fontId="3" fillId="0" borderId="25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</xdr:colOff>
      <xdr:row>3</xdr:row>
      <xdr:rowOff>85725</xdr:rowOff>
    </xdr:from>
    <xdr:to>
      <xdr:col>22</xdr:col>
      <xdr:colOff>295275</xdr:colOff>
      <xdr:row>4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587B54-8A84-4F34-B5B7-1691B2E20496}"/>
            </a:ext>
          </a:extLst>
        </xdr:cNvPr>
        <xdr:cNvSpPr/>
      </xdr:nvSpPr>
      <xdr:spPr>
        <a:xfrm>
          <a:off x="6798945" y="866775"/>
          <a:ext cx="24003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14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AC4CB165-1007-42DC-9BBB-4E61D5E8EBE2}"/>
            </a:ext>
          </a:extLst>
        </xdr:cNvPr>
        <xdr:cNvSpPr txBox="1">
          <a:spLocks noChangeArrowheads="1"/>
        </xdr:cNvSpPr>
      </xdr:nvSpPr>
      <xdr:spPr bwMode="auto">
        <a:xfrm>
          <a:off x="6896100" y="321945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</xdr:colOff>
      <xdr:row>3</xdr:row>
      <xdr:rowOff>85725</xdr:rowOff>
    </xdr:from>
    <xdr:to>
      <xdr:col>22</xdr:col>
      <xdr:colOff>295275</xdr:colOff>
      <xdr:row>4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14F8096-4B46-4443-B5D0-5933E2F57839}"/>
            </a:ext>
          </a:extLst>
        </xdr:cNvPr>
        <xdr:cNvSpPr/>
      </xdr:nvSpPr>
      <xdr:spPr>
        <a:xfrm>
          <a:off x="6798945" y="866775"/>
          <a:ext cx="24003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14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2A7023CB-F6CD-48D2-A43B-A1481246783A}"/>
            </a:ext>
          </a:extLst>
        </xdr:cNvPr>
        <xdr:cNvSpPr txBox="1">
          <a:spLocks noChangeArrowheads="1"/>
        </xdr:cNvSpPr>
      </xdr:nvSpPr>
      <xdr:spPr bwMode="auto">
        <a:xfrm>
          <a:off x="6896100" y="321945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</xdr:colOff>
      <xdr:row>2</xdr:row>
      <xdr:rowOff>66675</xdr:rowOff>
    </xdr:from>
    <xdr:to>
      <xdr:col>22</xdr:col>
      <xdr:colOff>295275</xdr:colOff>
      <xdr:row>3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31B95D4-E85E-4BFE-9785-190D2410612F}"/>
            </a:ext>
          </a:extLst>
        </xdr:cNvPr>
        <xdr:cNvSpPr/>
      </xdr:nvSpPr>
      <xdr:spPr>
        <a:xfrm>
          <a:off x="6798945" y="476250"/>
          <a:ext cx="240030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13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B2177627-8440-4BC1-8D41-35852E2953C9}"/>
            </a:ext>
          </a:extLst>
        </xdr:cNvPr>
        <xdr:cNvSpPr txBox="1">
          <a:spLocks noChangeArrowheads="1"/>
        </xdr:cNvSpPr>
      </xdr:nvSpPr>
      <xdr:spPr bwMode="auto">
        <a:xfrm>
          <a:off x="6896100" y="305752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</xdr:colOff>
      <xdr:row>3</xdr:row>
      <xdr:rowOff>85725</xdr:rowOff>
    </xdr:from>
    <xdr:to>
      <xdr:col>22</xdr:col>
      <xdr:colOff>295275</xdr:colOff>
      <xdr:row>4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1FC092F-D5CA-47CD-8E2D-FB30B5DBACE5}"/>
            </a:ext>
          </a:extLst>
        </xdr:cNvPr>
        <xdr:cNvSpPr/>
      </xdr:nvSpPr>
      <xdr:spPr>
        <a:xfrm>
          <a:off x="6798945" y="866775"/>
          <a:ext cx="24003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14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13F31A1E-487A-46A7-8FA5-0E22C1159972}"/>
            </a:ext>
          </a:extLst>
        </xdr:cNvPr>
        <xdr:cNvSpPr txBox="1">
          <a:spLocks noChangeArrowheads="1"/>
        </xdr:cNvSpPr>
      </xdr:nvSpPr>
      <xdr:spPr bwMode="auto">
        <a:xfrm>
          <a:off x="6896100" y="321945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1438-8FCA-443C-BED5-A62719C2C769}">
  <sheetPr>
    <tabColor theme="3" tint="0.39997558519241921"/>
  </sheetPr>
  <dimension ref="A1:AK26"/>
  <sheetViews>
    <sheetView tabSelected="1" view="pageBreakPreview" zoomScaleNormal="100" zoomScaleSheetLayoutView="100" workbookViewId="0"/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8" width="9.625" style="1" customWidth="1"/>
    <col min="29" max="31" width="6" style="1"/>
    <col min="32" max="32" width="8.75" style="1" customWidth="1"/>
    <col min="33" max="33" width="20.375" style="1" customWidth="1"/>
    <col min="34" max="34" width="6" style="1"/>
    <col min="35" max="35" width="12.625" style="1" customWidth="1"/>
    <col min="36" max="37" width="15.75" style="1" customWidth="1"/>
    <col min="3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7" ht="19.5" customHeight="1" x14ac:dyDescent="0.15">
      <c r="A1" s="55"/>
      <c r="B1" s="92" t="s">
        <v>0</v>
      </c>
      <c r="C1" s="93"/>
      <c r="D1" s="94"/>
      <c r="E1" s="95" t="s">
        <v>1</v>
      </c>
      <c r="F1" s="85" t="str">
        <f>IF(LEN(AC4)=8,"\",IF(LEN(AC4)&gt;=9,MID(RIGHTB(AC4,9),1,1),""))</f>
        <v/>
      </c>
      <c r="G1" s="81" t="str">
        <f>IF(LEN(AC4)=7,"\",IF(LEN(AC4)&gt;=8,MID(RIGHTB(AC4,8),1,1),""))</f>
        <v/>
      </c>
      <c r="H1" s="83" t="str">
        <f>IF(LEN(AC4)=6,"\",IF(LEN(AC4)&gt;=7,MID(RIGHTB(AC4,7),1,1),""))</f>
        <v/>
      </c>
      <c r="I1" s="85" t="str">
        <f>IF(LEN(AC4)=5,"\",IF(LEN(AC4)&gt;=6,MID(RIGHTB(AC4,6),1,1),""))</f>
        <v/>
      </c>
      <c r="J1" s="81" t="str">
        <f>IF(LEN(AC4)=4,"\",IF(LEN(AC4)&gt;=5,MID(RIGHTB(AC4,5),1,1),""))</f>
        <v/>
      </c>
      <c r="K1" s="83" t="str">
        <f>IF(LEN(AC4)=3,"\",IF(LEN(AC4)&gt;=4,MID(RIGHTB(AC4,4),1,1),""))</f>
        <v/>
      </c>
      <c r="L1" s="85" t="str">
        <f>IF(LEN(AC4)=2,"\",IF(LEN(AC4)&gt;=3,MID(RIGHTB(AC4,3),1,1),""))</f>
        <v/>
      </c>
      <c r="M1" s="81" t="str">
        <f>IF(LEN(AC4)=1,"\",IF(LEN(AC4)&gt;=2,MID(RIGHTB(AC4,2),1,1),""))</f>
        <v>\</v>
      </c>
      <c r="N1" s="83" t="str">
        <f>IF(LEN(AC4)&gt;0,MID(RIGHTB(AC4,1),1,1),"")</f>
        <v>0</v>
      </c>
      <c r="O1" s="91"/>
      <c r="P1" s="69" t="s">
        <v>2</v>
      </c>
      <c r="Q1" s="69"/>
      <c r="R1" s="69"/>
      <c r="S1" s="70"/>
      <c r="T1" s="71" t="s">
        <v>38</v>
      </c>
      <c r="U1" s="72"/>
      <c r="V1" s="72"/>
      <c r="W1" s="72"/>
      <c r="X1" s="54"/>
      <c r="Y1" s="51"/>
      <c r="Z1" s="51"/>
    </row>
    <row r="2" spans="1:37" ht="12.75" customHeight="1" x14ac:dyDescent="0.15">
      <c r="A2" s="51"/>
      <c r="B2" s="2" t="s">
        <v>3</v>
      </c>
      <c r="C2" s="2" t="s">
        <v>4</v>
      </c>
      <c r="D2" s="45" t="s">
        <v>5</v>
      </c>
      <c r="E2" s="96"/>
      <c r="F2" s="86"/>
      <c r="G2" s="82"/>
      <c r="H2" s="84"/>
      <c r="I2" s="86"/>
      <c r="J2" s="82"/>
      <c r="K2" s="84"/>
      <c r="L2" s="86"/>
      <c r="M2" s="82"/>
      <c r="N2" s="84"/>
      <c r="O2" s="91"/>
      <c r="P2" s="69"/>
      <c r="Q2" s="69"/>
      <c r="R2" s="69"/>
      <c r="S2" s="70"/>
      <c r="T2" s="73"/>
      <c r="U2" s="74"/>
      <c r="V2" s="74"/>
      <c r="W2" s="74"/>
      <c r="X2" s="91"/>
      <c r="Y2" s="51"/>
      <c r="Z2" s="51"/>
    </row>
    <row r="3" spans="1:37" ht="18.75" customHeight="1" thickBot="1" x14ac:dyDescent="0.2">
      <c r="A3" s="43"/>
      <c r="B3" s="75" t="s">
        <v>6</v>
      </c>
      <c r="C3" s="76"/>
      <c r="D3" s="3" t="s">
        <v>7</v>
      </c>
      <c r="E3" s="53" t="s">
        <v>8</v>
      </c>
      <c r="F3" s="77" t="s">
        <v>9</v>
      </c>
      <c r="G3" s="78"/>
      <c r="H3" s="78"/>
      <c r="I3" s="79"/>
      <c r="J3" s="77" t="s">
        <v>10</v>
      </c>
      <c r="K3" s="78"/>
      <c r="L3" s="78"/>
      <c r="M3" s="78"/>
      <c r="N3" s="79"/>
      <c r="O3" s="91"/>
      <c r="P3" s="42"/>
      <c r="Q3" s="80" t="str">
        <f>IF(AC7="","T",AC7)</f>
        <v>T</v>
      </c>
      <c r="R3" s="80"/>
      <c r="S3" s="80"/>
      <c r="T3" s="80"/>
      <c r="U3" s="80"/>
      <c r="V3" s="80"/>
      <c r="W3" s="80"/>
      <c r="X3" s="91"/>
      <c r="Y3" s="51"/>
      <c r="Z3" s="51"/>
      <c r="AG3" s="40" t="s">
        <v>43</v>
      </c>
      <c r="AH3" s="40" t="s">
        <v>44</v>
      </c>
      <c r="AI3" s="40" t="s">
        <v>45</v>
      </c>
      <c r="AJ3" s="40" t="s">
        <v>46</v>
      </c>
      <c r="AK3" s="40" t="s">
        <v>47</v>
      </c>
    </row>
    <row r="4" spans="1:37" ht="21.75" customHeight="1" thickBot="1" x14ac:dyDescent="0.2">
      <c r="A4" s="6"/>
      <c r="B4" s="60" t="str">
        <f>""&amp;AG4</f>
        <v/>
      </c>
      <c r="C4" s="61"/>
      <c r="D4" s="62"/>
      <c r="E4" s="7" t="str">
        <f>""&amp;AH4</f>
        <v/>
      </c>
      <c r="F4" s="63" t="str">
        <f>""&amp;AI4</f>
        <v/>
      </c>
      <c r="G4" s="64"/>
      <c r="H4" s="64"/>
      <c r="I4" s="65"/>
      <c r="J4" s="66" t="str">
        <f>""&amp;TEXT(AJ4,"#,##0")</f>
        <v/>
      </c>
      <c r="K4" s="67"/>
      <c r="L4" s="67"/>
      <c r="M4" s="67"/>
      <c r="N4" s="68"/>
      <c r="O4" s="91"/>
      <c r="P4" s="87" t="s">
        <v>53</v>
      </c>
      <c r="Q4" s="87"/>
      <c r="R4" s="87"/>
      <c r="S4" s="87"/>
      <c r="T4" s="87"/>
      <c r="U4" s="4"/>
      <c r="V4" s="4"/>
      <c r="W4" s="5" t="s">
        <v>11</v>
      </c>
      <c r="X4" s="91"/>
      <c r="Y4" s="51"/>
      <c r="Z4" s="51"/>
      <c r="AB4" s="21" t="s">
        <v>12</v>
      </c>
      <c r="AC4" s="88" t="str">
        <f>""&amp;TEXT(AK10,"###0")</f>
        <v>0</v>
      </c>
      <c r="AD4" s="89"/>
      <c r="AE4" s="90"/>
      <c r="AG4" s="40"/>
      <c r="AH4" s="40"/>
      <c r="AI4" s="41"/>
      <c r="AJ4" s="41" t="str">
        <f>IF(AH4*AI4&gt;0,AH4*AI4,"")</f>
        <v/>
      </c>
      <c r="AK4" s="41" t="str">
        <f>IFERROR(ROUNDDOWN(AJ4*1.1,0),"")</f>
        <v/>
      </c>
    </row>
    <row r="5" spans="1:37" ht="21.75" customHeight="1" x14ac:dyDescent="0.15">
      <c r="A5" s="51"/>
      <c r="B5" s="60" t="str">
        <f t="shared" ref="B5:B7" si="0">""&amp;AG5</f>
        <v/>
      </c>
      <c r="C5" s="61"/>
      <c r="D5" s="62"/>
      <c r="E5" s="7" t="str">
        <f t="shared" ref="E5:F7" si="1">""&amp;AH5</f>
        <v/>
      </c>
      <c r="F5" s="63" t="str">
        <f t="shared" si="1"/>
        <v/>
      </c>
      <c r="G5" s="64"/>
      <c r="H5" s="64"/>
      <c r="I5" s="65"/>
      <c r="J5" s="66" t="str">
        <f t="shared" ref="J5:J6" si="2">""&amp;TEXT(AJ5,"#,##0")</f>
        <v/>
      </c>
      <c r="K5" s="67"/>
      <c r="L5" s="67"/>
      <c r="M5" s="67"/>
      <c r="N5" s="68"/>
      <c r="O5" s="91"/>
      <c r="P5" s="8" t="s">
        <v>35</v>
      </c>
      <c r="Q5" s="51"/>
      <c r="R5" s="51"/>
      <c r="S5" s="51"/>
      <c r="T5" s="51"/>
      <c r="U5" s="51"/>
      <c r="V5" s="51"/>
      <c r="W5" s="51"/>
      <c r="X5" s="91"/>
      <c r="Y5" s="51"/>
      <c r="Z5" s="51"/>
      <c r="AC5" s="1" t="s">
        <v>28</v>
      </c>
      <c r="AG5" s="40"/>
      <c r="AH5" s="40"/>
      <c r="AI5" s="41"/>
      <c r="AJ5" s="41" t="str">
        <f t="shared" ref="AJ5:AJ7" si="3">IF(AH5*AI5&gt;0,AH5*AI5,"")</f>
        <v/>
      </c>
      <c r="AK5" s="41" t="str">
        <f>IFERROR(ROUNDDOWN(AJ5*1.1,0),"")</f>
        <v/>
      </c>
    </row>
    <row r="6" spans="1:37" ht="21.75" customHeight="1" thickBot="1" x14ac:dyDescent="0.2">
      <c r="A6" s="9"/>
      <c r="B6" s="60" t="str">
        <f t="shared" si="0"/>
        <v/>
      </c>
      <c r="C6" s="61"/>
      <c r="D6" s="62"/>
      <c r="E6" s="7" t="str">
        <f t="shared" si="1"/>
        <v/>
      </c>
      <c r="F6" s="63" t="str">
        <f t="shared" si="1"/>
        <v/>
      </c>
      <c r="G6" s="64"/>
      <c r="H6" s="64"/>
      <c r="I6" s="65"/>
      <c r="J6" s="66" t="str">
        <f t="shared" si="2"/>
        <v/>
      </c>
      <c r="K6" s="67"/>
      <c r="L6" s="67"/>
      <c r="M6" s="67"/>
      <c r="N6" s="68"/>
      <c r="O6" s="91"/>
      <c r="P6" s="24"/>
      <c r="Q6" s="23"/>
      <c r="R6" s="23"/>
      <c r="S6" s="52"/>
      <c r="T6" s="52"/>
      <c r="U6" s="52"/>
      <c r="V6" s="52"/>
      <c r="W6" s="52"/>
      <c r="X6" s="91"/>
      <c r="Y6" s="51"/>
      <c r="Z6" s="51"/>
      <c r="AC6" s="25"/>
      <c r="AG6" s="40"/>
      <c r="AH6" s="40"/>
      <c r="AI6" s="41"/>
      <c r="AJ6" s="41" t="str">
        <f t="shared" si="3"/>
        <v/>
      </c>
      <c r="AK6" s="41" t="str">
        <f>IFERROR(ROUNDDOWN(AJ6*1.1,0),"")</f>
        <v/>
      </c>
    </row>
    <row r="7" spans="1:37" ht="21.75" customHeight="1" thickBot="1" x14ac:dyDescent="0.2">
      <c r="A7" s="9"/>
      <c r="B7" s="60" t="str">
        <f t="shared" si="0"/>
        <v/>
      </c>
      <c r="C7" s="61"/>
      <c r="D7" s="62"/>
      <c r="E7" s="7" t="str">
        <f t="shared" si="1"/>
        <v/>
      </c>
      <c r="F7" s="63" t="str">
        <f t="shared" si="1"/>
        <v/>
      </c>
      <c r="G7" s="64"/>
      <c r="H7" s="64"/>
      <c r="I7" s="65"/>
      <c r="J7" s="66" t="str">
        <f>""&amp;TEXT(AJ7,"#,##0")</f>
        <v/>
      </c>
      <c r="K7" s="67"/>
      <c r="L7" s="67"/>
      <c r="M7" s="67"/>
      <c r="N7" s="68"/>
      <c r="O7" s="91"/>
      <c r="P7" s="125" t="s">
        <v>27</v>
      </c>
      <c r="Q7" s="125"/>
      <c r="R7" s="125"/>
      <c r="S7" s="125"/>
      <c r="T7" s="125"/>
      <c r="U7" s="125"/>
      <c r="V7" s="125"/>
      <c r="W7" s="125"/>
      <c r="X7" s="91"/>
      <c r="Y7" s="51"/>
      <c r="Z7" s="51"/>
      <c r="AB7" s="27" t="s">
        <v>42</v>
      </c>
      <c r="AC7" s="126"/>
      <c r="AD7" s="127"/>
      <c r="AE7" s="128"/>
      <c r="AG7" s="40"/>
      <c r="AH7" s="40"/>
      <c r="AI7" s="41"/>
      <c r="AJ7" s="41" t="str">
        <f t="shared" si="3"/>
        <v/>
      </c>
      <c r="AK7" s="41" t="str">
        <f>IFERROR(ROUNDDOWN(AJ7*1.1,0),"")</f>
        <v/>
      </c>
    </row>
    <row r="8" spans="1:37" ht="11.25" customHeight="1" x14ac:dyDescent="0.15">
      <c r="A8" s="102"/>
      <c r="B8" s="103" t="str">
        <f>""&amp;AG8</f>
        <v/>
      </c>
      <c r="C8" s="104"/>
      <c r="D8" s="105"/>
      <c r="E8" s="109" t="str">
        <f>""&amp;AH8</f>
        <v/>
      </c>
      <c r="F8" s="111" t="str">
        <f>""&amp;AI8</f>
        <v/>
      </c>
      <c r="G8" s="112"/>
      <c r="H8" s="112"/>
      <c r="I8" s="113"/>
      <c r="J8" s="117" t="str">
        <f>""&amp;TEXT(AJ8,"#,##0")</f>
        <v/>
      </c>
      <c r="K8" s="118"/>
      <c r="L8" s="118"/>
      <c r="M8" s="118"/>
      <c r="N8" s="119"/>
      <c r="O8" s="91"/>
      <c r="P8" s="125" t="s">
        <v>52</v>
      </c>
      <c r="Q8" s="125"/>
      <c r="R8" s="125"/>
      <c r="S8" s="125"/>
      <c r="T8" s="125"/>
      <c r="U8" s="125"/>
      <c r="V8" s="125"/>
      <c r="W8" s="125"/>
      <c r="X8" s="91"/>
      <c r="Y8" s="51"/>
      <c r="Z8" s="51"/>
      <c r="AC8" s="1" t="s">
        <v>54</v>
      </c>
      <c r="AG8" s="130"/>
      <c r="AH8" s="132"/>
      <c r="AI8" s="123"/>
      <c r="AJ8" s="123" t="str">
        <f>IF(AH8*AI8&gt;0,AH8*AI8,"")</f>
        <v/>
      </c>
      <c r="AK8" s="123" t="str">
        <f>IFERROR(ROUNDDOWN(AJ8*1.1,0),"")</f>
        <v/>
      </c>
    </row>
    <row r="9" spans="1:37" ht="10.5" customHeight="1" thickBot="1" x14ac:dyDescent="0.2">
      <c r="A9" s="102"/>
      <c r="B9" s="106"/>
      <c r="C9" s="107"/>
      <c r="D9" s="108"/>
      <c r="E9" s="110"/>
      <c r="F9" s="114"/>
      <c r="G9" s="115"/>
      <c r="H9" s="115"/>
      <c r="I9" s="116"/>
      <c r="J9" s="120"/>
      <c r="K9" s="121"/>
      <c r="L9" s="121"/>
      <c r="M9" s="121"/>
      <c r="N9" s="122"/>
      <c r="O9" s="44" t="s">
        <v>13</v>
      </c>
      <c r="P9" s="129"/>
      <c r="Q9" s="129"/>
      <c r="R9" s="129"/>
      <c r="S9" s="129"/>
      <c r="T9" s="129"/>
      <c r="U9" s="129"/>
      <c r="V9" s="129"/>
      <c r="W9" s="129"/>
      <c r="X9" s="91"/>
      <c r="Y9" s="51"/>
      <c r="Z9" s="51"/>
      <c r="AG9" s="131"/>
      <c r="AH9" s="133"/>
      <c r="AI9" s="124"/>
      <c r="AJ9" s="124"/>
      <c r="AK9" s="124"/>
    </row>
    <row r="10" spans="1:37" ht="11.25" customHeight="1" thickTop="1" x14ac:dyDescent="0.15">
      <c r="A10" s="51"/>
      <c r="B10" s="154" t="str">
        <f>"10%対象　"&amp;TEXT(AJ10,"#,##0")&amp;"　円"</f>
        <v>10%対象　0　円</v>
      </c>
      <c r="C10" s="155"/>
      <c r="D10" s="156"/>
      <c r="E10" s="109"/>
      <c r="F10" s="160" t="s">
        <v>41</v>
      </c>
      <c r="G10" s="161"/>
      <c r="H10" s="161"/>
      <c r="I10" s="162"/>
      <c r="J10" s="166">
        <f>AK10-AJ10</f>
        <v>0</v>
      </c>
      <c r="K10" s="167"/>
      <c r="L10" s="167"/>
      <c r="M10" s="167"/>
      <c r="N10" s="168"/>
      <c r="O10" s="97" t="s">
        <v>13</v>
      </c>
      <c r="P10" s="98"/>
      <c r="Q10" s="99"/>
      <c r="R10" s="100" t="s">
        <v>36</v>
      </c>
      <c r="S10" s="147"/>
      <c r="T10" s="149"/>
      <c r="U10" s="100" t="s">
        <v>37</v>
      </c>
      <c r="V10" s="147"/>
      <c r="W10" s="148"/>
      <c r="X10" s="91"/>
      <c r="Y10" s="51"/>
      <c r="Z10" s="51"/>
      <c r="AG10" s="95" t="s">
        <v>48</v>
      </c>
      <c r="AH10" s="152">
        <f>SUM(AH4:AH9)</f>
        <v>0</v>
      </c>
      <c r="AI10" s="134">
        <f>SUM(AI4:AI9)</f>
        <v>0</v>
      </c>
      <c r="AJ10" s="134">
        <f>SUM(AJ4:AJ9)</f>
        <v>0</v>
      </c>
      <c r="AK10" s="136">
        <f>SUM(AK4:AK9)</f>
        <v>0</v>
      </c>
    </row>
    <row r="11" spans="1:37" ht="10.5" customHeight="1" x14ac:dyDescent="0.15">
      <c r="A11" s="51"/>
      <c r="B11" s="157"/>
      <c r="C11" s="158"/>
      <c r="D11" s="159"/>
      <c r="E11" s="110"/>
      <c r="F11" s="163"/>
      <c r="G11" s="164"/>
      <c r="H11" s="164"/>
      <c r="I11" s="165"/>
      <c r="J11" s="169"/>
      <c r="K11" s="170"/>
      <c r="L11" s="170"/>
      <c r="M11" s="170"/>
      <c r="N11" s="171"/>
      <c r="O11" s="138"/>
      <c r="P11" s="139"/>
      <c r="Q11" s="140"/>
      <c r="R11" s="101"/>
      <c r="S11" s="150"/>
      <c r="T11" s="151"/>
      <c r="U11" s="101"/>
      <c r="V11" s="150"/>
      <c r="W11" s="91"/>
      <c r="X11" s="91"/>
      <c r="AG11" s="96"/>
      <c r="AH11" s="153"/>
      <c r="AI11" s="135"/>
      <c r="AJ11" s="135"/>
      <c r="AK11" s="137"/>
    </row>
    <row r="12" spans="1:37" ht="21.75" customHeight="1" x14ac:dyDescent="0.15">
      <c r="A12" s="51"/>
      <c r="B12" s="144" t="s">
        <v>40</v>
      </c>
      <c r="C12" s="145"/>
      <c r="D12" s="146"/>
      <c r="E12" s="22"/>
      <c r="F12" s="147"/>
      <c r="G12" s="148"/>
      <c r="H12" s="148"/>
      <c r="I12" s="149"/>
      <c r="J12" s="111">
        <f>AK10</f>
        <v>0</v>
      </c>
      <c r="K12" s="112"/>
      <c r="L12" s="112"/>
      <c r="M12" s="112"/>
      <c r="N12" s="113"/>
      <c r="O12" s="141"/>
      <c r="P12" s="142"/>
      <c r="Q12" s="143"/>
      <c r="R12" s="101"/>
      <c r="S12" s="150"/>
      <c r="T12" s="151"/>
      <c r="U12" s="101"/>
      <c r="V12" s="150"/>
      <c r="W12" s="91"/>
      <c r="X12" s="91"/>
    </row>
    <row r="13" spans="1:37" ht="20.25" customHeight="1" x14ac:dyDescent="0.15">
      <c r="A13" s="10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8"/>
      <c r="Q13" s="58"/>
      <c r="R13" s="59"/>
      <c r="S13" s="10"/>
      <c r="T13" s="10"/>
      <c r="U13" s="59"/>
      <c r="V13" s="10"/>
      <c r="W13" s="10"/>
      <c r="X13" s="56"/>
      <c r="Y13" s="51"/>
      <c r="Z13" s="51"/>
    </row>
    <row r="14" spans="1:37" s="51" customFormat="1" ht="19.5" customHeight="1" x14ac:dyDescent="0.15">
      <c r="A14" s="91"/>
      <c r="B14" s="175" t="s">
        <v>16</v>
      </c>
      <c r="C14" s="175"/>
      <c r="D14" s="175"/>
      <c r="E14" s="175"/>
      <c r="F14" s="175" t="s">
        <v>17</v>
      </c>
      <c r="G14" s="175"/>
      <c r="H14" s="17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37" s="51" customFormat="1" ht="12.75" customHeight="1" x14ac:dyDescent="0.15">
      <c r="A15" s="91"/>
      <c r="B15" s="175"/>
      <c r="C15" s="175"/>
      <c r="D15" s="175"/>
      <c r="E15" s="175"/>
      <c r="F15" s="175"/>
      <c r="G15" s="175"/>
      <c r="H15" s="175"/>
      <c r="I15" s="47"/>
      <c r="J15" s="47"/>
      <c r="K15" s="47"/>
      <c r="L15" s="47"/>
      <c r="M15" s="47"/>
      <c r="N15" s="47"/>
      <c r="O15" s="47"/>
      <c r="P15" s="43"/>
      <c r="Q15" s="26"/>
      <c r="R15" s="26"/>
      <c r="S15" s="26"/>
      <c r="T15" s="26"/>
      <c r="U15" s="26"/>
      <c r="V15" s="26"/>
      <c r="W15" s="26"/>
      <c r="X15" s="43"/>
    </row>
    <row r="16" spans="1:37" s="51" customFormat="1" ht="18.75" customHeight="1" x14ac:dyDescent="0.15">
      <c r="A16" s="91"/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3"/>
    </row>
    <row r="17" spans="1:24" s="51" customFormat="1" ht="21.75" customHeight="1" x14ac:dyDescent="0.15">
      <c r="A17" s="91"/>
      <c r="B17" s="43"/>
      <c r="C17" s="48" t="s">
        <v>26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3"/>
    </row>
    <row r="18" spans="1:24" s="51" customFormat="1" ht="21.75" customHeight="1" x14ac:dyDescent="0.15">
      <c r="A18" s="91"/>
      <c r="B18" s="43"/>
      <c r="C18" s="49" t="s">
        <v>34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3"/>
    </row>
    <row r="19" spans="1:24" s="51" customFormat="1" ht="21.75" customHeight="1" x14ac:dyDescent="0.15">
      <c r="A19" s="91"/>
      <c r="B19" s="43"/>
      <c r="C19" s="174" t="s">
        <v>19</v>
      </c>
      <c r="D19" s="174"/>
      <c r="E19" s="174"/>
      <c r="F19" s="174"/>
      <c r="G19" s="174"/>
      <c r="H19" s="174"/>
      <c r="I19" s="174"/>
      <c r="J19" s="50" t="s">
        <v>31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3"/>
    </row>
    <row r="20" spans="1:24" s="51" customFormat="1" ht="21.75" customHeight="1" x14ac:dyDescent="0.15">
      <c r="A20" s="91"/>
      <c r="B20" s="43"/>
      <c r="X20" s="43"/>
    </row>
    <row r="21" spans="1:24" s="51" customFormat="1" ht="11.25" customHeight="1" x14ac:dyDescent="0.15">
      <c r="A21" s="91"/>
      <c r="B21" s="174" t="s">
        <v>20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6"/>
      <c r="P21" s="177" t="s">
        <v>21</v>
      </c>
      <c r="Q21" s="172" t="s">
        <v>22</v>
      </c>
      <c r="R21" s="150"/>
      <c r="S21" s="91"/>
      <c r="T21" s="91"/>
      <c r="U21" s="91"/>
      <c r="V21" s="91"/>
      <c r="W21" s="91"/>
      <c r="X21" s="43"/>
    </row>
    <row r="22" spans="1:24" s="51" customFormat="1" ht="10.5" customHeight="1" x14ac:dyDescent="0.15">
      <c r="A22" s="91"/>
      <c r="B22" s="174" t="s">
        <v>32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1"/>
      <c r="P22" s="178"/>
      <c r="Q22" s="173"/>
      <c r="R22" s="150"/>
      <c r="S22" s="91"/>
      <c r="T22" s="91"/>
      <c r="U22" s="91"/>
      <c r="V22" s="91"/>
      <c r="W22" s="91"/>
      <c r="X22" s="43"/>
    </row>
    <row r="23" spans="1:24" s="51" customFormat="1" ht="11.25" customHeight="1" x14ac:dyDescent="0.15">
      <c r="A23" s="91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1"/>
      <c r="P23" s="12"/>
      <c r="Q23" s="13"/>
      <c r="R23" s="150"/>
      <c r="S23" s="91"/>
      <c r="T23" s="91"/>
      <c r="U23" s="91"/>
      <c r="V23" s="91"/>
      <c r="W23" s="91"/>
      <c r="X23" s="43"/>
    </row>
    <row r="24" spans="1:24" s="51" customFormat="1" ht="10.5" customHeight="1" x14ac:dyDescent="0.15">
      <c r="A24" s="91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46" t="s">
        <v>23</v>
      </c>
      <c r="P24" s="46"/>
      <c r="Q24" s="13"/>
      <c r="R24" s="150"/>
      <c r="S24" s="91"/>
      <c r="T24" s="91"/>
      <c r="U24" s="91"/>
      <c r="V24" s="91"/>
      <c r="W24" s="91"/>
      <c r="X24" s="43"/>
    </row>
    <row r="25" spans="1:24" s="51" customFormat="1" ht="21.75" customHeight="1" x14ac:dyDescent="0.15">
      <c r="A25" s="91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1"/>
      <c r="P25" s="14" t="s">
        <v>24</v>
      </c>
      <c r="Q25" s="15" t="s">
        <v>25</v>
      </c>
      <c r="R25" s="150"/>
      <c r="S25" s="91"/>
      <c r="T25" s="91"/>
      <c r="U25" s="91"/>
      <c r="V25" s="91"/>
      <c r="W25" s="91"/>
      <c r="X25" s="43"/>
    </row>
    <row r="26" spans="1:24" s="51" customFormat="1" ht="20.25" customHeight="1" x14ac:dyDescent="0.15">
      <c r="A26" s="9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</sheetData>
  <mergeCells count="73">
    <mergeCell ref="Q21:Q22"/>
    <mergeCell ref="R21:W25"/>
    <mergeCell ref="B22:N25"/>
    <mergeCell ref="A14:A26"/>
    <mergeCell ref="B14:E15"/>
    <mergeCell ref="F14:H15"/>
    <mergeCell ref="C19:I19"/>
    <mergeCell ref="B21:O21"/>
    <mergeCell ref="P21:P22"/>
    <mergeCell ref="AJ10:AJ11"/>
    <mergeCell ref="AK10:AK11"/>
    <mergeCell ref="O11:Q12"/>
    <mergeCell ref="B12:D12"/>
    <mergeCell ref="F12:I12"/>
    <mergeCell ref="J12:N12"/>
    <mergeCell ref="S10:T12"/>
    <mergeCell ref="U10:U12"/>
    <mergeCell ref="V10:W12"/>
    <mergeCell ref="AG10:AG11"/>
    <mergeCell ref="AH10:AH11"/>
    <mergeCell ref="AI10:AI11"/>
    <mergeCell ref="B10:D11"/>
    <mergeCell ref="E10:E11"/>
    <mergeCell ref="F10:I11"/>
    <mergeCell ref="J10:N11"/>
    <mergeCell ref="AI8:AI9"/>
    <mergeCell ref="AJ8:AJ9"/>
    <mergeCell ref="AK8:AK9"/>
    <mergeCell ref="B7:D7"/>
    <mergeCell ref="F7:I7"/>
    <mergeCell ref="J7:N7"/>
    <mergeCell ref="P7:W7"/>
    <mergeCell ref="AC7:AE7"/>
    <mergeCell ref="P8:W9"/>
    <mergeCell ref="AG8:AG9"/>
    <mergeCell ref="AH8:AH9"/>
    <mergeCell ref="A8:A9"/>
    <mergeCell ref="B8:D9"/>
    <mergeCell ref="E8:E9"/>
    <mergeCell ref="F8:I9"/>
    <mergeCell ref="J8:N9"/>
    <mergeCell ref="P4:T4"/>
    <mergeCell ref="AC4:AE4"/>
    <mergeCell ref="B5:D5"/>
    <mergeCell ref="F5:I5"/>
    <mergeCell ref="J5:N5"/>
    <mergeCell ref="X2:X12"/>
    <mergeCell ref="N1:N2"/>
    <mergeCell ref="O1:O8"/>
    <mergeCell ref="B1:D1"/>
    <mergeCell ref="E1:E2"/>
    <mergeCell ref="F1:F2"/>
    <mergeCell ref="G1:G2"/>
    <mergeCell ref="H1:H2"/>
    <mergeCell ref="I1:I2"/>
    <mergeCell ref="O10:Q10"/>
    <mergeCell ref="R10:R12"/>
    <mergeCell ref="B6:D6"/>
    <mergeCell ref="F6:I6"/>
    <mergeCell ref="J6:N6"/>
    <mergeCell ref="P1:S2"/>
    <mergeCell ref="T1:W2"/>
    <mergeCell ref="B3:C3"/>
    <mergeCell ref="F3:I3"/>
    <mergeCell ref="J3:N3"/>
    <mergeCell ref="Q3:W3"/>
    <mergeCell ref="B4:D4"/>
    <mergeCell ref="F4:I4"/>
    <mergeCell ref="J4:N4"/>
    <mergeCell ref="J1:J2"/>
    <mergeCell ref="K1:K2"/>
    <mergeCell ref="L1:L2"/>
    <mergeCell ref="M1:M2"/>
  </mergeCells>
  <phoneticPr fontId="4"/>
  <pageMargins left="0.23622047244094491" right="0.23622047244094491" top="0" bottom="0.74803149606299213" header="0" footer="0.31496062992125984"/>
  <pageSetup paperSize="9" orientation="portrait" blackAndWhite="1" r:id="rId1"/>
  <headerFooter alignWithMargins="0"/>
  <rowBreaks count="1" manualBreakCount="1">
    <brk id="1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BE40-B3E5-44D8-8A86-753E320213C0}">
  <sheetPr>
    <tabColor theme="3" tint="0.39997558519241921"/>
  </sheetPr>
  <dimension ref="A1:AK26"/>
  <sheetViews>
    <sheetView view="pageBreakPreview" zoomScaleNormal="100" zoomScaleSheetLayoutView="100" workbookViewId="0"/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8" width="9.625" style="1" customWidth="1"/>
    <col min="29" max="32" width="6" style="1"/>
    <col min="33" max="33" width="20.375" style="1" customWidth="1"/>
    <col min="34" max="34" width="6" style="1"/>
    <col min="35" max="35" width="12.625" style="1" customWidth="1"/>
    <col min="36" max="37" width="15.75" style="1" customWidth="1"/>
    <col min="3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7" ht="19.5" customHeight="1" x14ac:dyDescent="0.15">
      <c r="A1" s="55"/>
      <c r="B1" s="92" t="s">
        <v>0</v>
      </c>
      <c r="C1" s="93"/>
      <c r="D1" s="94"/>
      <c r="E1" s="95" t="s">
        <v>1</v>
      </c>
      <c r="F1" s="85" t="str">
        <f>IF(LEN(AC4)=8,"\",IF(LEN(AC4)&gt;=9,MID(RIGHTB(AC4,9),1,1),""))</f>
        <v/>
      </c>
      <c r="G1" s="81" t="str">
        <f>IF(LEN(AC4)=7,"\",IF(LEN(AC4)&gt;=8,MID(RIGHTB(AC4,8),1,1),""))</f>
        <v/>
      </c>
      <c r="H1" s="83" t="str">
        <f>IF(LEN(AC4)=6,"\",IF(LEN(AC4)&gt;=7,MID(RIGHTB(AC4,7),1,1),""))</f>
        <v/>
      </c>
      <c r="I1" s="85" t="str">
        <f>IF(LEN(AC4)=5,"\",IF(LEN(AC4)&gt;=6,MID(RIGHTB(AC4,6),1,1),""))</f>
        <v/>
      </c>
      <c r="J1" s="81" t="str">
        <f>IF(LEN(AC4)=4,"\",IF(LEN(AC4)&gt;=5,MID(RIGHTB(AC4,5),1,1),""))</f>
        <v/>
      </c>
      <c r="K1" s="83" t="str">
        <f>IF(LEN(AC4)=3,"\",IF(LEN(AC4)&gt;=4,MID(RIGHTB(AC4,4),1,1),""))</f>
        <v/>
      </c>
      <c r="L1" s="85" t="str">
        <f>IF(LEN(AC4)=2,"\",IF(LEN(AC4)&gt;=3,MID(RIGHTB(AC4,3),1,1),""))</f>
        <v/>
      </c>
      <c r="M1" s="81" t="str">
        <f>IF(LEN(AC4)=1,"\",IF(LEN(AC4)&gt;=2,MID(RIGHTB(AC4,2),1,1),""))</f>
        <v>\</v>
      </c>
      <c r="N1" s="83" t="str">
        <f>IF(LEN(AC4)&gt;0,MID(RIGHTB(AC4,1),1,1),"")</f>
        <v>0</v>
      </c>
      <c r="O1" s="91"/>
      <c r="P1" s="69" t="s">
        <v>2</v>
      </c>
      <c r="Q1" s="69"/>
      <c r="R1" s="69"/>
      <c r="S1" s="70"/>
      <c r="T1" s="71" t="s">
        <v>38</v>
      </c>
      <c r="U1" s="72"/>
      <c r="V1" s="72"/>
      <c r="W1" s="72"/>
      <c r="X1" s="54"/>
      <c r="Y1" s="51"/>
      <c r="Z1" s="51"/>
    </row>
    <row r="2" spans="1:37" ht="12.75" customHeight="1" x14ac:dyDescent="0.15">
      <c r="A2" s="51"/>
      <c r="B2" s="2" t="s">
        <v>3</v>
      </c>
      <c r="C2" s="2" t="s">
        <v>4</v>
      </c>
      <c r="D2" s="45" t="s">
        <v>5</v>
      </c>
      <c r="E2" s="96"/>
      <c r="F2" s="86"/>
      <c r="G2" s="82"/>
      <c r="H2" s="84"/>
      <c r="I2" s="86"/>
      <c r="J2" s="82"/>
      <c r="K2" s="84"/>
      <c r="L2" s="86"/>
      <c r="M2" s="82"/>
      <c r="N2" s="84"/>
      <c r="O2" s="91"/>
      <c r="P2" s="69"/>
      <c r="Q2" s="69"/>
      <c r="R2" s="69"/>
      <c r="S2" s="70"/>
      <c r="T2" s="73"/>
      <c r="U2" s="74"/>
      <c r="V2" s="74"/>
      <c r="W2" s="74"/>
      <c r="X2" s="91"/>
      <c r="Y2" s="51"/>
      <c r="Z2" s="51"/>
    </row>
    <row r="3" spans="1:37" ht="18.75" customHeight="1" thickBot="1" x14ac:dyDescent="0.2">
      <c r="A3" s="43"/>
      <c r="B3" s="75" t="s">
        <v>6</v>
      </c>
      <c r="C3" s="76"/>
      <c r="D3" s="3" t="s">
        <v>7</v>
      </c>
      <c r="E3" s="53" t="s">
        <v>8</v>
      </c>
      <c r="F3" s="77" t="s">
        <v>9</v>
      </c>
      <c r="G3" s="78"/>
      <c r="H3" s="78"/>
      <c r="I3" s="79"/>
      <c r="J3" s="77" t="s">
        <v>10</v>
      </c>
      <c r="K3" s="78"/>
      <c r="L3" s="78"/>
      <c r="M3" s="78"/>
      <c r="N3" s="79"/>
      <c r="O3" s="91"/>
      <c r="P3" s="42"/>
      <c r="Q3" s="179" t="str">
        <f>AC7</f>
        <v>T1234567891234</v>
      </c>
      <c r="R3" s="179"/>
      <c r="S3" s="179"/>
      <c r="T3" s="179"/>
      <c r="U3" s="179"/>
      <c r="V3" s="179"/>
      <c r="W3" s="179"/>
      <c r="X3" s="91"/>
      <c r="Y3" s="51"/>
      <c r="Z3" s="51"/>
      <c r="AG3" s="40" t="s">
        <v>43</v>
      </c>
      <c r="AH3" s="40" t="s">
        <v>44</v>
      </c>
      <c r="AI3" s="40" t="s">
        <v>45</v>
      </c>
      <c r="AJ3" s="40" t="s">
        <v>46</v>
      </c>
      <c r="AK3" s="40" t="s">
        <v>47</v>
      </c>
    </row>
    <row r="4" spans="1:37" ht="21.75" customHeight="1" thickBot="1" x14ac:dyDescent="0.2">
      <c r="A4" s="6"/>
      <c r="B4" s="60" t="str">
        <f>""&amp;AG4</f>
        <v/>
      </c>
      <c r="C4" s="61"/>
      <c r="D4" s="62"/>
      <c r="E4" s="7" t="str">
        <f>""&amp;AH4</f>
        <v/>
      </c>
      <c r="F4" s="63" t="str">
        <f>""&amp;AI4</f>
        <v/>
      </c>
      <c r="G4" s="64"/>
      <c r="H4" s="64"/>
      <c r="I4" s="65"/>
      <c r="J4" s="66" t="str">
        <f>""&amp;TEXT(AJ4,"#,##0")</f>
        <v/>
      </c>
      <c r="K4" s="67"/>
      <c r="L4" s="67"/>
      <c r="M4" s="67"/>
      <c r="N4" s="68"/>
      <c r="O4" s="91"/>
      <c r="P4" s="180" t="s">
        <v>29</v>
      </c>
      <c r="Q4" s="180"/>
      <c r="R4" s="180"/>
      <c r="S4" s="180"/>
      <c r="T4" s="180"/>
      <c r="U4" s="4"/>
      <c r="V4" s="4"/>
      <c r="W4" s="5" t="s">
        <v>11</v>
      </c>
      <c r="X4" s="91"/>
      <c r="Y4" s="51"/>
      <c r="Z4" s="51"/>
      <c r="AB4" s="21" t="s">
        <v>12</v>
      </c>
      <c r="AC4" s="88" t="str">
        <f>""&amp;TEXT(AK10,"###0")</f>
        <v>0</v>
      </c>
      <c r="AD4" s="89"/>
      <c r="AE4" s="90"/>
      <c r="AG4" s="40"/>
      <c r="AH4" s="40"/>
      <c r="AI4" s="41"/>
      <c r="AJ4" s="41" t="str">
        <f>IF(AH4*AI4&gt;0,AH4*AI4,"")</f>
        <v/>
      </c>
      <c r="AK4" s="41" t="str">
        <f>IFERROR(ROUNDDOWN(AJ4*1.08,0),"")</f>
        <v/>
      </c>
    </row>
    <row r="5" spans="1:37" ht="21.75" customHeight="1" x14ac:dyDescent="0.15">
      <c r="A5" s="51"/>
      <c r="B5" s="60" t="str">
        <f t="shared" ref="B5:B7" si="0">""&amp;AG5</f>
        <v/>
      </c>
      <c r="C5" s="61"/>
      <c r="D5" s="62"/>
      <c r="E5" s="7" t="str">
        <f t="shared" ref="E5:F7" si="1">""&amp;AH5</f>
        <v/>
      </c>
      <c r="F5" s="63" t="str">
        <f t="shared" si="1"/>
        <v/>
      </c>
      <c r="G5" s="64"/>
      <c r="H5" s="64"/>
      <c r="I5" s="65"/>
      <c r="J5" s="66" t="str">
        <f t="shared" ref="J5:J6" si="2">""&amp;TEXT(AJ5,"#,##0")</f>
        <v/>
      </c>
      <c r="K5" s="67"/>
      <c r="L5" s="67"/>
      <c r="M5" s="67"/>
      <c r="N5" s="68"/>
      <c r="O5" s="91"/>
      <c r="P5" s="8" t="s">
        <v>35</v>
      </c>
      <c r="Q5" s="51"/>
      <c r="R5" s="51"/>
      <c r="S5" s="51"/>
      <c r="T5" s="51"/>
      <c r="U5" s="51"/>
      <c r="V5" s="51"/>
      <c r="W5" s="51"/>
      <c r="X5" s="91"/>
      <c r="Y5" s="51"/>
      <c r="Z5" s="51"/>
      <c r="AC5" s="1" t="s">
        <v>28</v>
      </c>
      <c r="AG5" s="40"/>
      <c r="AH5" s="40"/>
      <c r="AI5" s="41"/>
      <c r="AJ5" s="41" t="str">
        <f t="shared" ref="AJ5:AJ7" si="3">IF(AH5*AI5&gt;0,AH5*AI5,"")</f>
        <v/>
      </c>
      <c r="AK5" s="41" t="str">
        <f t="shared" ref="AK5:AK7" si="4">IFERROR(ROUNDDOWN(AJ5*1.08,0),"")</f>
        <v/>
      </c>
    </row>
    <row r="6" spans="1:37" ht="21.75" customHeight="1" thickBot="1" x14ac:dyDescent="0.2">
      <c r="A6" s="9"/>
      <c r="B6" s="60" t="str">
        <f t="shared" si="0"/>
        <v/>
      </c>
      <c r="C6" s="61"/>
      <c r="D6" s="62"/>
      <c r="E6" s="7" t="str">
        <f t="shared" si="1"/>
        <v/>
      </c>
      <c r="F6" s="63" t="str">
        <f t="shared" si="1"/>
        <v/>
      </c>
      <c r="G6" s="64"/>
      <c r="H6" s="64"/>
      <c r="I6" s="65"/>
      <c r="J6" s="66" t="str">
        <f t="shared" si="2"/>
        <v/>
      </c>
      <c r="K6" s="67"/>
      <c r="L6" s="67"/>
      <c r="M6" s="67"/>
      <c r="N6" s="68"/>
      <c r="O6" s="91"/>
      <c r="P6" s="24"/>
      <c r="Q6" s="23"/>
      <c r="R6" s="23"/>
      <c r="S6" s="52"/>
      <c r="T6" s="52"/>
      <c r="U6" s="52"/>
      <c r="V6" s="52"/>
      <c r="W6" s="52"/>
      <c r="X6" s="91"/>
      <c r="Y6" s="51"/>
      <c r="Z6" s="51"/>
      <c r="AC6" s="25"/>
      <c r="AG6" s="40"/>
      <c r="AH6" s="40"/>
      <c r="AI6" s="41"/>
      <c r="AJ6" s="41" t="str">
        <f t="shared" si="3"/>
        <v/>
      </c>
      <c r="AK6" s="41" t="str">
        <f t="shared" si="4"/>
        <v/>
      </c>
    </row>
    <row r="7" spans="1:37" ht="21.75" customHeight="1" thickBot="1" x14ac:dyDescent="0.2">
      <c r="A7" s="9"/>
      <c r="B7" s="60" t="str">
        <f t="shared" si="0"/>
        <v/>
      </c>
      <c r="C7" s="61"/>
      <c r="D7" s="62"/>
      <c r="E7" s="7" t="str">
        <f t="shared" si="1"/>
        <v/>
      </c>
      <c r="F7" s="63" t="str">
        <f t="shared" si="1"/>
        <v/>
      </c>
      <c r="G7" s="64"/>
      <c r="H7" s="64"/>
      <c r="I7" s="65"/>
      <c r="J7" s="66" t="str">
        <f>""&amp;TEXT(AJ7,"#,##0")</f>
        <v/>
      </c>
      <c r="K7" s="67"/>
      <c r="L7" s="67"/>
      <c r="M7" s="67"/>
      <c r="N7" s="68"/>
      <c r="O7" s="91"/>
      <c r="P7" s="125" t="s">
        <v>27</v>
      </c>
      <c r="Q7" s="125"/>
      <c r="R7" s="125"/>
      <c r="S7" s="125"/>
      <c r="T7" s="125"/>
      <c r="U7" s="125"/>
      <c r="V7" s="125"/>
      <c r="W7" s="125"/>
      <c r="X7" s="91"/>
      <c r="Y7" s="51"/>
      <c r="Z7" s="51"/>
      <c r="AB7" s="27" t="s">
        <v>42</v>
      </c>
      <c r="AC7" s="126" t="s">
        <v>39</v>
      </c>
      <c r="AD7" s="127"/>
      <c r="AE7" s="128"/>
      <c r="AG7" s="40"/>
      <c r="AH7" s="40"/>
      <c r="AI7" s="41"/>
      <c r="AJ7" s="41" t="str">
        <f t="shared" si="3"/>
        <v/>
      </c>
      <c r="AK7" s="41" t="str">
        <f t="shared" si="4"/>
        <v/>
      </c>
    </row>
    <row r="8" spans="1:37" ht="11.25" customHeight="1" x14ac:dyDescent="0.15">
      <c r="A8" s="102"/>
      <c r="B8" s="103" t="str">
        <f>""&amp;AG8</f>
        <v/>
      </c>
      <c r="C8" s="104"/>
      <c r="D8" s="105"/>
      <c r="E8" s="109" t="str">
        <f>""&amp;AH8</f>
        <v/>
      </c>
      <c r="F8" s="111" t="str">
        <f>""&amp;AI8</f>
        <v/>
      </c>
      <c r="G8" s="112"/>
      <c r="H8" s="112"/>
      <c r="I8" s="113"/>
      <c r="J8" s="117" t="str">
        <f>""&amp;TEXT(AJ8,"#,##0")</f>
        <v/>
      </c>
      <c r="K8" s="118"/>
      <c r="L8" s="118"/>
      <c r="M8" s="118"/>
      <c r="N8" s="119"/>
      <c r="O8" s="91"/>
      <c r="P8" s="125" t="s">
        <v>52</v>
      </c>
      <c r="Q8" s="125"/>
      <c r="R8" s="125"/>
      <c r="S8" s="125"/>
      <c r="T8" s="125"/>
      <c r="U8" s="125"/>
      <c r="V8" s="125"/>
      <c r="W8" s="125"/>
      <c r="X8" s="91"/>
      <c r="Y8" s="51"/>
      <c r="Z8" s="51"/>
      <c r="AG8" s="130"/>
      <c r="AH8" s="132"/>
      <c r="AI8" s="123"/>
      <c r="AJ8" s="123" t="str">
        <f>IF(AH8*AI8&gt;0,AH8*AI8,"")</f>
        <v/>
      </c>
      <c r="AK8" s="123" t="str">
        <f>IFERROR(ROUNDDOWN(AJ8*1.08,0),"")</f>
        <v/>
      </c>
    </row>
    <row r="9" spans="1:37" ht="10.5" customHeight="1" thickBot="1" x14ac:dyDescent="0.2">
      <c r="A9" s="102"/>
      <c r="B9" s="106"/>
      <c r="C9" s="107"/>
      <c r="D9" s="108"/>
      <c r="E9" s="110"/>
      <c r="F9" s="114"/>
      <c r="G9" s="115"/>
      <c r="H9" s="115"/>
      <c r="I9" s="116"/>
      <c r="J9" s="120"/>
      <c r="K9" s="121"/>
      <c r="L9" s="121"/>
      <c r="M9" s="121"/>
      <c r="N9" s="122"/>
      <c r="O9" s="44" t="s">
        <v>13</v>
      </c>
      <c r="P9" s="129"/>
      <c r="Q9" s="129"/>
      <c r="R9" s="129"/>
      <c r="S9" s="129"/>
      <c r="T9" s="129"/>
      <c r="U9" s="129"/>
      <c r="V9" s="129"/>
      <c r="W9" s="129"/>
      <c r="X9" s="91"/>
      <c r="Y9" s="51"/>
      <c r="Z9" s="51"/>
      <c r="AG9" s="131"/>
      <c r="AH9" s="133"/>
      <c r="AI9" s="124"/>
      <c r="AJ9" s="124"/>
      <c r="AK9" s="124"/>
    </row>
    <row r="10" spans="1:37" ht="11.25" customHeight="1" thickTop="1" x14ac:dyDescent="0.15">
      <c r="A10" s="51"/>
      <c r="B10" s="154" t="str">
        <f>"8%対象　"&amp;TEXT(AJ10,"#,##0")&amp;"　円"</f>
        <v>8%対象　0　円</v>
      </c>
      <c r="C10" s="155"/>
      <c r="D10" s="156"/>
      <c r="E10" s="109"/>
      <c r="F10" s="160" t="s">
        <v>41</v>
      </c>
      <c r="G10" s="161"/>
      <c r="H10" s="161"/>
      <c r="I10" s="162"/>
      <c r="J10" s="166">
        <f>AK10-AJ10</f>
        <v>0</v>
      </c>
      <c r="K10" s="167"/>
      <c r="L10" s="167"/>
      <c r="M10" s="167"/>
      <c r="N10" s="168"/>
      <c r="O10" s="97" t="s">
        <v>13</v>
      </c>
      <c r="P10" s="98"/>
      <c r="Q10" s="99"/>
      <c r="R10" s="100" t="s">
        <v>36</v>
      </c>
      <c r="S10" s="147"/>
      <c r="T10" s="149"/>
      <c r="U10" s="100" t="s">
        <v>37</v>
      </c>
      <c r="V10" s="147"/>
      <c r="W10" s="148"/>
      <c r="X10" s="91"/>
      <c r="Y10" s="51"/>
      <c r="Z10" s="51"/>
      <c r="AG10" s="95" t="s">
        <v>48</v>
      </c>
      <c r="AH10" s="152">
        <f>SUM(AH4:AH9)</f>
        <v>0</v>
      </c>
      <c r="AI10" s="134">
        <f>SUM(AI4:AI9)</f>
        <v>0</v>
      </c>
      <c r="AJ10" s="134">
        <f>SUM(AJ4:AJ9)</f>
        <v>0</v>
      </c>
      <c r="AK10" s="136">
        <f>SUM(AK4:AK9)</f>
        <v>0</v>
      </c>
    </row>
    <row r="11" spans="1:37" ht="10.5" customHeight="1" x14ac:dyDescent="0.15">
      <c r="A11" s="51"/>
      <c r="B11" s="157"/>
      <c r="C11" s="158"/>
      <c r="D11" s="159"/>
      <c r="E11" s="110"/>
      <c r="F11" s="163"/>
      <c r="G11" s="164"/>
      <c r="H11" s="164"/>
      <c r="I11" s="165"/>
      <c r="J11" s="169"/>
      <c r="K11" s="170"/>
      <c r="L11" s="170"/>
      <c r="M11" s="170"/>
      <c r="N11" s="171"/>
      <c r="O11" s="138"/>
      <c r="P11" s="139"/>
      <c r="Q11" s="140"/>
      <c r="R11" s="101"/>
      <c r="S11" s="150"/>
      <c r="T11" s="151"/>
      <c r="U11" s="101"/>
      <c r="V11" s="150"/>
      <c r="W11" s="91"/>
      <c r="X11" s="91"/>
      <c r="AG11" s="96"/>
      <c r="AH11" s="153"/>
      <c r="AI11" s="135"/>
      <c r="AJ11" s="135"/>
      <c r="AK11" s="137"/>
    </row>
    <row r="12" spans="1:37" ht="21.75" customHeight="1" x14ac:dyDescent="0.15">
      <c r="A12" s="51"/>
      <c r="B12" s="144" t="s">
        <v>40</v>
      </c>
      <c r="C12" s="145"/>
      <c r="D12" s="146"/>
      <c r="E12" s="22"/>
      <c r="F12" s="147"/>
      <c r="G12" s="148"/>
      <c r="H12" s="148"/>
      <c r="I12" s="149"/>
      <c r="J12" s="111">
        <f>AK10</f>
        <v>0</v>
      </c>
      <c r="K12" s="112"/>
      <c r="L12" s="112"/>
      <c r="M12" s="112"/>
      <c r="N12" s="113"/>
      <c r="O12" s="141"/>
      <c r="P12" s="142"/>
      <c r="Q12" s="143"/>
      <c r="R12" s="101"/>
      <c r="S12" s="150"/>
      <c r="T12" s="151"/>
      <c r="U12" s="101"/>
      <c r="V12" s="150"/>
      <c r="W12" s="91"/>
      <c r="X12" s="91"/>
    </row>
    <row r="13" spans="1:37" ht="20.25" customHeight="1" x14ac:dyDescent="0.15">
      <c r="A13" s="10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58"/>
      <c r="R13" s="59"/>
      <c r="S13" s="10"/>
      <c r="T13" s="10"/>
      <c r="U13" s="59"/>
      <c r="V13" s="10"/>
      <c r="W13" s="10"/>
      <c r="X13" s="57"/>
      <c r="Y13" s="51"/>
      <c r="Z13" s="51"/>
    </row>
    <row r="14" spans="1:37" s="51" customFormat="1" ht="19.5" customHeight="1" x14ac:dyDescent="0.15">
      <c r="A14" s="91"/>
      <c r="B14" s="175" t="s">
        <v>16</v>
      </c>
      <c r="C14" s="175"/>
      <c r="D14" s="175"/>
      <c r="E14" s="175"/>
      <c r="F14" s="175" t="s">
        <v>17</v>
      </c>
      <c r="G14" s="175"/>
      <c r="H14" s="17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37" s="51" customFormat="1" ht="12.75" customHeight="1" x14ac:dyDescent="0.15">
      <c r="A15" s="91"/>
      <c r="B15" s="175"/>
      <c r="C15" s="175"/>
      <c r="D15" s="175"/>
      <c r="E15" s="175"/>
      <c r="F15" s="175"/>
      <c r="G15" s="175"/>
      <c r="H15" s="175"/>
      <c r="I15" s="47"/>
      <c r="J15" s="47"/>
      <c r="K15" s="47"/>
      <c r="L15" s="47"/>
      <c r="M15" s="47"/>
      <c r="N15" s="47"/>
      <c r="O15" s="47"/>
      <c r="P15" s="43"/>
      <c r="Q15" s="26"/>
      <c r="R15" s="26"/>
      <c r="S15" s="26"/>
      <c r="T15" s="26"/>
      <c r="U15" s="26"/>
      <c r="V15" s="26"/>
      <c r="W15" s="26"/>
      <c r="X15" s="43"/>
    </row>
    <row r="16" spans="1:37" s="51" customFormat="1" ht="18.75" customHeight="1" x14ac:dyDescent="0.15">
      <c r="A16" s="91"/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3"/>
    </row>
    <row r="17" spans="1:24" s="51" customFormat="1" ht="21.75" customHeight="1" x14ac:dyDescent="0.15">
      <c r="A17" s="91"/>
      <c r="B17" s="43"/>
      <c r="C17" s="48" t="s">
        <v>26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3"/>
    </row>
    <row r="18" spans="1:24" s="51" customFormat="1" ht="21.75" customHeight="1" x14ac:dyDescent="0.15">
      <c r="A18" s="91"/>
      <c r="B18" s="43"/>
      <c r="C18" s="49" t="s">
        <v>34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3"/>
    </row>
    <row r="19" spans="1:24" s="51" customFormat="1" ht="21.75" customHeight="1" x14ac:dyDescent="0.15">
      <c r="A19" s="91"/>
      <c r="B19" s="43"/>
      <c r="C19" s="174" t="s">
        <v>19</v>
      </c>
      <c r="D19" s="174"/>
      <c r="E19" s="174"/>
      <c r="F19" s="174"/>
      <c r="G19" s="174"/>
      <c r="H19" s="174"/>
      <c r="I19" s="174"/>
      <c r="J19" s="50" t="s">
        <v>31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3"/>
    </row>
    <row r="20" spans="1:24" s="51" customFormat="1" ht="21.75" customHeight="1" x14ac:dyDescent="0.15">
      <c r="A20" s="91"/>
      <c r="B20" s="43"/>
      <c r="X20" s="43"/>
    </row>
    <row r="21" spans="1:24" s="51" customFormat="1" ht="11.25" customHeight="1" x14ac:dyDescent="0.15">
      <c r="A21" s="91"/>
      <c r="B21" s="174" t="s">
        <v>20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6"/>
      <c r="P21" s="177" t="s">
        <v>21</v>
      </c>
      <c r="Q21" s="172" t="s">
        <v>22</v>
      </c>
      <c r="R21" s="150"/>
      <c r="S21" s="91"/>
      <c r="T21" s="91"/>
      <c r="U21" s="91"/>
      <c r="V21" s="91"/>
      <c r="W21" s="91"/>
      <c r="X21" s="43"/>
    </row>
    <row r="22" spans="1:24" s="51" customFormat="1" ht="10.5" customHeight="1" x14ac:dyDescent="0.15">
      <c r="A22" s="91"/>
      <c r="B22" s="174" t="s">
        <v>32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1"/>
      <c r="P22" s="178"/>
      <c r="Q22" s="173"/>
      <c r="R22" s="150"/>
      <c r="S22" s="91"/>
      <c r="T22" s="91"/>
      <c r="U22" s="91"/>
      <c r="V22" s="91"/>
      <c r="W22" s="91"/>
      <c r="X22" s="43"/>
    </row>
    <row r="23" spans="1:24" s="51" customFormat="1" ht="11.25" customHeight="1" x14ac:dyDescent="0.15">
      <c r="A23" s="91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1"/>
      <c r="P23" s="12"/>
      <c r="Q23" s="13"/>
      <c r="R23" s="150"/>
      <c r="S23" s="91"/>
      <c r="T23" s="91"/>
      <c r="U23" s="91"/>
      <c r="V23" s="91"/>
      <c r="W23" s="91"/>
      <c r="X23" s="43"/>
    </row>
    <row r="24" spans="1:24" s="51" customFormat="1" ht="10.5" customHeight="1" x14ac:dyDescent="0.15">
      <c r="A24" s="91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46" t="s">
        <v>23</v>
      </c>
      <c r="P24" s="46"/>
      <c r="Q24" s="13"/>
      <c r="R24" s="150"/>
      <c r="S24" s="91"/>
      <c r="T24" s="91"/>
      <c r="U24" s="91"/>
      <c r="V24" s="91"/>
      <c r="W24" s="91"/>
      <c r="X24" s="43"/>
    </row>
    <row r="25" spans="1:24" s="51" customFormat="1" ht="21.75" customHeight="1" x14ac:dyDescent="0.15">
      <c r="A25" s="91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1"/>
      <c r="P25" s="14" t="s">
        <v>24</v>
      </c>
      <c r="Q25" s="15" t="s">
        <v>25</v>
      </c>
      <c r="R25" s="150"/>
      <c r="S25" s="91"/>
      <c r="T25" s="91"/>
      <c r="U25" s="91"/>
      <c r="V25" s="91"/>
      <c r="W25" s="91"/>
      <c r="X25" s="43"/>
    </row>
    <row r="26" spans="1:24" s="51" customFormat="1" ht="20.25" customHeight="1" x14ac:dyDescent="0.15">
      <c r="A26" s="9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</sheetData>
  <mergeCells count="73">
    <mergeCell ref="Q21:Q22"/>
    <mergeCell ref="R21:W25"/>
    <mergeCell ref="B22:N25"/>
    <mergeCell ref="A14:A26"/>
    <mergeCell ref="B14:E15"/>
    <mergeCell ref="F14:H15"/>
    <mergeCell ref="C19:I19"/>
    <mergeCell ref="B21:O21"/>
    <mergeCell ref="P21:P22"/>
    <mergeCell ref="AJ10:AJ11"/>
    <mergeCell ref="AK10:AK11"/>
    <mergeCell ref="O11:Q12"/>
    <mergeCell ref="B12:D12"/>
    <mergeCell ref="F12:I12"/>
    <mergeCell ref="J12:N12"/>
    <mergeCell ref="S10:T12"/>
    <mergeCell ref="U10:U12"/>
    <mergeCell ref="V10:W12"/>
    <mergeCell ref="AG10:AG11"/>
    <mergeCell ref="AH10:AH11"/>
    <mergeCell ref="AI10:AI11"/>
    <mergeCell ref="B10:D11"/>
    <mergeCell ref="E10:E11"/>
    <mergeCell ref="F10:I11"/>
    <mergeCell ref="J10:N11"/>
    <mergeCell ref="AI8:AI9"/>
    <mergeCell ref="AJ8:AJ9"/>
    <mergeCell ref="AK8:AK9"/>
    <mergeCell ref="B7:D7"/>
    <mergeCell ref="F7:I7"/>
    <mergeCell ref="J7:N7"/>
    <mergeCell ref="P7:W7"/>
    <mergeCell ref="AC7:AE7"/>
    <mergeCell ref="P8:W9"/>
    <mergeCell ref="AG8:AG9"/>
    <mergeCell ref="AH8:AH9"/>
    <mergeCell ref="A8:A9"/>
    <mergeCell ref="B8:D9"/>
    <mergeCell ref="E8:E9"/>
    <mergeCell ref="F8:I9"/>
    <mergeCell ref="J8:N9"/>
    <mergeCell ref="P4:T4"/>
    <mergeCell ref="AC4:AE4"/>
    <mergeCell ref="B5:D5"/>
    <mergeCell ref="F5:I5"/>
    <mergeCell ref="J5:N5"/>
    <mergeCell ref="X2:X12"/>
    <mergeCell ref="N1:N2"/>
    <mergeCell ref="O1:O8"/>
    <mergeCell ref="B1:D1"/>
    <mergeCell ref="E1:E2"/>
    <mergeCell ref="F1:F2"/>
    <mergeCell ref="G1:G2"/>
    <mergeCell ref="H1:H2"/>
    <mergeCell ref="I1:I2"/>
    <mergeCell ref="O10:Q10"/>
    <mergeCell ref="R10:R12"/>
    <mergeCell ref="B6:D6"/>
    <mergeCell ref="F6:I6"/>
    <mergeCell ref="J6:N6"/>
    <mergeCell ref="P1:S2"/>
    <mergeCell ref="T1:W2"/>
    <mergeCell ref="B3:C3"/>
    <mergeCell ref="F3:I3"/>
    <mergeCell ref="J3:N3"/>
    <mergeCell ref="Q3:W3"/>
    <mergeCell ref="B4:D4"/>
    <mergeCell ref="F4:I4"/>
    <mergeCell ref="J4:N4"/>
    <mergeCell ref="J1:J2"/>
    <mergeCell ref="K1:K2"/>
    <mergeCell ref="L1:L2"/>
    <mergeCell ref="M1:M2"/>
  </mergeCells>
  <phoneticPr fontId="4"/>
  <pageMargins left="0.51181102362204722" right="0.19685039370078741" top="0.19685039370078741" bottom="0.19685039370078741" header="0.19685039370078741" footer="0.19685039370078741"/>
  <pageSetup paperSize="9" orientation="portrait" blackAndWhite="1" r:id="rId1"/>
  <headerFooter alignWithMargins="0"/>
  <rowBreaks count="1" manualBreakCount="1">
    <brk id="13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22F4-3FBA-4582-95C8-951041F6F6B6}">
  <sheetPr>
    <tabColor theme="3" tint="0.39997558519241921"/>
  </sheetPr>
  <dimension ref="A1:AE26"/>
  <sheetViews>
    <sheetView view="pageBreakPreview" zoomScaleNormal="100" zoomScaleSheetLayoutView="100" workbookViewId="0"/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1" ht="19.5" customHeight="1" x14ac:dyDescent="0.15">
      <c r="A1" s="55"/>
      <c r="B1" s="92" t="s">
        <v>0</v>
      </c>
      <c r="C1" s="93"/>
      <c r="D1" s="93"/>
      <c r="E1" s="95" t="s">
        <v>1</v>
      </c>
      <c r="F1" s="183" t="str">
        <f>IF(LEN(AC4)=8,"\",IF(LEN(AC4)&gt;=9,MID(RIGHTB(AC4,9),1,1),""))</f>
        <v/>
      </c>
      <c r="G1" s="81" t="str">
        <f>IF(LEN(AC4)=7,"\",IF(LEN(AC4)&gt;=8,MID(RIGHTB(AC4,8),1,1),""))</f>
        <v/>
      </c>
      <c r="H1" s="185" t="str">
        <f>IF(LEN(AC4)=6,"\",IF(LEN(AC4)&gt;=7,MID(RIGHTB(AC4,7),1,1),""))</f>
        <v/>
      </c>
      <c r="I1" s="181" t="str">
        <f>IF(LEN(AC4)=5,"\",IF(LEN(AC4)&gt;=6,MID(RIGHTB(AC4,6),1,1),""))</f>
        <v/>
      </c>
      <c r="J1" s="81" t="str">
        <f>IF(LEN(AC4)=4,"\",IF(LEN(AC4)&gt;=5,MID(RIGHTB(AC4,5),1,1),""))</f>
        <v/>
      </c>
      <c r="K1" s="83" t="str">
        <f>IF(LEN(AC4)=3,"\",IF(LEN(AC4)&gt;=4,MID(RIGHTB(AC4,4),1,1),""))</f>
        <v/>
      </c>
      <c r="L1" s="181" t="str">
        <f>IF(LEN(AC4)=2,"\",IF(LEN(AC4)&gt;=3,MID(RIGHTB(AC4,3),1,1),""))</f>
        <v/>
      </c>
      <c r="M1" s="81" t="str">
        <f>IF(LEN(AC4)=1,"\",IF(LEN(AC4)&gt;=2,MID(RIGHTB(AC4,2),1,1),""))</f>
        <v/>
      </c>
      <c r="N1" s="185" t="str">
        <f>IF(LEN(AC4)&gt;0,MID(RIGHTB(AC4,1),1,1),"")</f>
        <v/>
      </c>
      <c r="O1" s="91"/>
      <c r="P1" s="69" t="s">
        <v>2</v>
      </c>
      <c r="Q1" s="69"/>
      <c r="R1" s="69"/>
      <c r="S1" s="69"/>
      <c r="T1" s="71"/>
      <c r="U1" s="72"/>
      <c r="V1" s="72"/>
      <c r="W1" s="72"/>
      <c r="X1" s="54"/>
      <c r="Y1" s="19"/>
      <c r="Z1" s="19"/>
    </row>
    <row r="2" spans="1:31" ht="12.75" customHeight="1" x14ac:dyDescent="0.15">
      <c r="A2" s="19"/>
      <c r="B2" s="2" t="s">
        <v>3</v>
      </c>
      <c r="C2" s="2" t="s">
        <v>4</v>
      </c>
      <c r="D2" s="18" t="s">
        <v>5</v>
      </c>
      <c r="E2" s="96"/>
      <c r="F2" s="184"/>
      <c r="G2" s="82"/>
      <c r="H2" s="186"/>
      <c r="I2" s="182"/>
      <c r="J2" s="82"/>
      <c r="K2" s="84"/>
      <c r="L2" s="182"/>
      <c r="M2" s="82"/>
      <c r="N2" s="186"/>
      <c r="O2" s="91"/>
      <c r="P2" s="69"/>
      <c r="Q2" s="69"/>
      <c r="R2" s="69"/>
      <c r="S2" s="69"/>
      <c r="T2" s="73"/>
      <c r="U2" s="74"/>
      <c r="V2" s="74"/>
      <c r="W2" s="74"/>
      <c r="X2" s="91"/>
      <c r="Y2" s="19"/>
      <c r="Z2" s="19"/>
    </row>
    <row r="3" spans="1:31" ht="18.75" customHeight="1" thickBot="1" x14ac:dyDescent="0.2">
      <c r="A3" s="16"/>
      <c r="B3" s="187" t="s">
        <v>6</v>
      </c>
      <c r="C3" s="187"/>
      <c r="D3" s="3" t="s">
        <v>7</v>
      </c>
      <c r="E3" s="17" t="s">
        <v>8</v>
      </c>
      <c r="F3" s="188" t="s">
        <v>9</v>
      </c>
      <c r="G3" s="188"/>
      <c r="H3" s="188"/>
      <c r="I3" s="188"/>
      <c r="J3" s="188" t="s">
        <v>10</v>
      </c>
      <c r="K3" s="188"/>
      <c r="L3" s="188"/>
      <c r="M3" s="188"/>
      <c r="N3" s="188"/>
      <c r="O3" s="91"/>
      <c r="P3" s="180" t="s">
        <v>29</v>
      </c>
      <c r="Q3" s="180"/>
      <c r="R3" s="180"/>
      <c r="S3" s="180"/>
      <c r="T3" s="180"/>
      <c r="U3" s="4"/>
      <c r="V3" s="4"/>
      <c r="W3" s="5" t="s">
        <v>33</v>
      </c>
      <c r="X3" s="91"/>
      <c r="Y3" s="19"/>
      <c r="Z3" s="19"/>
    </row>
    <row r="4" spans="1:31" ht="21.75" customHeight="1" thickBot="1" x14ac:dyDescent="0.2">
      <c r="A4" s="6"/>
      <c r="B4" s="189"/>
      <c r="C4" s="190"/>
      <c r="D4" s="191"/>
      <c r="E4" s="7"/>
      <c r="F4" s="187"/>
      <c r="G4" s="187"/>
      <c r="H4" s="187"/>
      <c r="I4" s="187"/>
      <c r="J4" s="192"/>
      <c r="K4" s="193"/>
      <c r="L4" s="193"/>
      <c r="M4" s="193"/>
      <c r="N4" s="194"/>
      <c r="O4" s="91"/>
      <c r="P4" s="8" t="s">
        <v>35</v>
      </c>
      <c r="Q4" s="20"/>
      <c r="R4" s="20"/>
      <c r="S4" s="20"/>
      <c r="T4" s="20"/>
      <c r="U4" s="20"/>
      <c r="V4" s="20"/>
      <c r="W4" s="20"/>
      <c r="X4" s="91"/>
      <c r="Y4" s="19"/>
      <c r="Z4" s="19"/>
      <c r="AB4" s="21" t="s">
        <v>12</v>
      </c>
      <c r="AC4" s="196"/>
      <c r="AD4" s="197"/>
      <c r="AE4" s="198"/>
    </row>
    <row r="5" spans="1:31" ht="21.75" customHeight="1" x14ac:dyDescent="0.15">
      <c r="A5" s="19"/>
      <c r="B5" s="75"/>
      <c r="C5" s="199"/>
      <c r="D5" s="76"/>
      <c r="E5" s="7"/>
      <c r="F5" s="187"/>
      <c r="G5" s="187"/>
      <c r="H5" s="187"/>
      <c r="I5" s="187"/>
      <c r="J5" s="200"/>
      <c r="K5" s="201"/>
      <c r="L5" s="201"/>
      <c r="M5" s="201"/>
      <c r="N5" s="202"/>
      <c r="O5" s="91"/>
      <c r="P5" s="174"/>
      <c r="Q5" s="174"/>
      <c r="R5" s="174"/>
      <c r="S5" s="203"/>
      <c r="T5" s="203"/>
      <c r="U5" s="203"/>
      <c r="V5" s="203"/>
      <c r="W5" s="203"/>
      <c r="X5" s="91"/>
      <c r="Y5" s="19"/>
      <c r="Z5" s="19"/>
      <c r="AC5" s="1" t="s">
        <v>28</v>
      </c>
    </row>
    <row r="6" spans="1:31" ht="21.75" customHeight="1" x14ac:dyDescent="0.15">
      <c r="A6" s="9"/>
      <c r="B6" s="204"/>
      <c r="C6" s="205"/>
      <c r="D6" s="206"/>
      <c r="E6" s="7"/>
      <c r="F6" s="207"/>
      <c r="G6" s="208"/>
      <c r="H6" s="208"/>
      <c r="I6" s="209"/>
      <c r="J6" s="210"/>
      <c r="K6" s="211"/>
      <c r="L6" s="211"/>
      <c r="M6" s="211"/>
      <c r="N6" s="212"/>
      <c r="O6" s="91"/>
      <c r="P6" s="125" t="s">
        <v>27</v>
      </c>
      <c r="Q6" s="213"/>
      <c r="R6" s="213"/>
      <c r="S6" s="213"/>
      <c r="T6" s="213"/>
      <c r="U6" s="213"/>
      <c r="V6" s="213"/>
      <c r="W6" s="213"/>
      <c r="X6" s="91"/>
      <c r="Y6" s="19"/>
      <c r="Z6" s="19"/>
      <c r="AC6" s="25"/>
    </row>
    <row r="7" spans="1:31" ht="21.75" customHeight="1" x14ac:dyDescent="0.15">
      <c r="A7" s="9"/>
      <c r="B7" s="214"/>
      <c r="C7" s="215"/>
      <c r="D7" s="216"/>
      <c r="E7" s="7"/>
      <c r="F7" s="207"/>
      <c r="G7" s="208"/>
      <c r="H7" s="208"/>
      <c r="I7" s="209"/>
      <c r="J7" s="217"/>
      <c r="K7" s="218"/>
      <c r="L7" s="218"/>
      <c r="M7" s="218"/>
      <c r="N7" s="219"/>
      <c r="O7" s="91"/>
      <c r="P7" s="125" t="s">
        <v>30</v>
      </c>
      <c r="Q7" s="213"/>
      <c r="R7" s="213"/>
      <c r="S7" s="213"/>
      <c r="T7" s="213"/>
      <c r="U7" s="213"/>
      <c r="V7" s="213"/>
      <c r="W7" s="213"/>
      <c r="X7" s="91"/>
      <c r="Y7" s="19"/>
      <c r="Z7" s="19"/>
      <c r="AC7" s="25"/>
    </row>
    <row r="8" spans="1:31" ht="11.25" customHeight="1" x14ac:dyDescent="0.15">
      <c r="A8" s="102"/>
      <c r="B8" s="221"/>
      <c r="C8" s="222"/>
      <c r="D8" s="223"/>
      <c r="E8" s="109"/>
      <c r="F8" s="227"/>
      <c r="G8" s="228"/>
      <c r="H8" s="228"/>
      <c r="I8" s="229"/>
      <c r="J8" s="233"/>
      <c r="K8" s="234"/>
      <c r="L8" s="234"/>
      <c r="M8" s="234"/>
      <c r="N8" s="235"/>
      <c r="O8" s="195"/>
      <c r="P8" s="220"/>
      <c r="Q8" s="220"/>
      <c r="R8" s="220"/>
      <c r="S8" s="220"/>
      <c r="T8" s="220"/>
      <c r="U8" s="220"/>
      <c r="V8" s="220"/>
      <c r="W8" s="220"/>
      <c r="X8" s="91"/>
      <c r="Y8" s="19"/>
      <c r="Z8" s="19"/>
    </row>
    <row r="9" spans="1:31" ht="10.5" customHeight="1" x14ac:dyDescent="0.15">
      <c r="A9" s="102"/>
      <c r="B9" s="224"/>
      <c r="C9" s="225"/>
      <c r="D9" s="226"/>
      <c r="E9" s="110"/>
      <c r="F9" s="230"/>
      <c r="G9" s="231"/>
      <c r="H9" s="231"/>
      <c r="I9" s="232"/>
      <c r="J9" s="236"/>
      <c r="K9" s="237"/>
      <c r="L9" s="237"/>
      <c r="M9" s="237"/>
      <c r="N9" s="238"/>
      <c r="O9" s="97" t="s">
        <v>13</v>
      </c>
      <c r="P9" s="98"/>
      <c r="Q9" s="98"/>
      <c r="R9" s="100" t="s">
        <v>14</v>
      </c>
      <c r="S9" s="148"/>
      <c r="T9" s="148"/>
      <c r="U9" s="100" t="s">
        <v>15</v>
      </c>
      <c r="V9" s="148"/>
      <c r="W9" s="148"/>
      <c r="X9" s="91"/>
      <c r="Y9" s="19"/>
      <c r="Z9" s="19"/>
    </row>
    <row r="10" spans="1:31" ht="11.25" customHeight="1" x14ac:dyDescent="0.15">
      <c r="A10" s="19"/>
      <c r="B10" s="147"/>
      <c r="C10" s="148"/>
      <c r="D10" s="149"/>
      <c r="E10" s="109"/>
      <c r="F10" s="227"/>
      <c r="G10" s="228"/>
      <c r="H10" s="228"/>
      <c r="I10" s="229"/>
      <c r="J10" s="247"/>
      <c r="K10" s="248"/>
      <c r="L10" s="248"/>
      <c r="M10" s="248"/>
      <c r="N10" s="249"/>
      <c r="O10" s="253"/>
      <c r="P10" s="139"/>
      <c r="Q10" s="139"/>
      <c r="R10" s="101"/>
      <c r="S10" s="91"/>
      <c r="T10" s="91"/>
      <c r="U10" s="101"/>
      <c r="V10" s="91"/>
      <c r="W10" s="91"/>
      <c r="X10" s="91"/>
      <c r="Y10" s="19"/>
      <c r="Z10" s="19"/>
    </row>
    <row r="11" spans="1:31" ht="10.5" customHeight="1" x14ac:dyDescent="0.15">
      <c r="A11" s="19"/>
      <c r="B11" s="245"/>
      <c r="C11" s="195"/>
      <c r="D11" s="246"/>
      <c r="E11" s="110"/>
      <c r="F11" s="230"/>
      <c r="G11" s="231"/>
      <c r="H11" s="231"/>
      <c r="I11" s="232"/>
      <c r="J11" s="250"/>
      <c r="K11" s="251"/>
      <c r="L11" s="251"/>
      <c r="M11" s="251"/>
      <c r="N11" s="252"/>
      <c r="O11" s="141"/>
      <c r="P11" s="142"/>
      <c r="Q11" s="142"/>
      <c r="R11" s="101"/>
      <c r="S11" s="91"/>
      <c r="T11" s="91"/>
      <c r="U11" s="101"/>
      <c r="V11" s="91"/>
      <c r="W11" s="91"/>
      <c r="X11" s="91"/>
    </row>
    <row r="12" spans="1:31" ht="21.75" customHeight="1" x14ac:dyDescent="0.15">
      <c r="A12" s="19"/>
      <c r="B12" s="254"/>
      <c r="C12" s="255"/>
      <c r="D12" s="255"/>
      <c r="E12" s="22"/>
      <c r="F12" s="149"/>
      <c r="G12" s="256"/>
      <c r="H12" s="256"/>
      <c r="I12" s="256"/>
      <c r="J12" s="256"/>
      <c r="K12" s="256"/>
      <c r="L12" s="256"/>
      <c r="M12" s="256"/>
      <c r="N12" s="256"/>
      <c r="O12" s="141"/>
      <c r="P12" s="142"/>
      <c r="Q12" s="142"/>
      <c r="R12" s="101"/>
      <c r="S12" s="91"/>
      <c r="T12" s="91"/>
      <c r="U12" s="101"/>
      <c r="V12" s="91"/>
      <c r="W12" s="91"/>
      <c r="X12" s="91"/>
    </row>
    <row r="13" spans="1:31" ht="20.25" customHeight="1" x14ac:dyDescent="0.15">
      <c r="A13" s="10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57"/>
      <c r="Y13" s="19"/>
      <c r="Z13" s="19"/>
    </row>
    <row r="14" spans="1:31" s="19" customFormat="1" ht="19.5" customHeight="1" x14ac:dyDescent="0.15">
      <c r="A14" s="91"/>
      <c r="B14" s="175" t="s">
        <v>16</v>
      </c>
      <c r="C14" s="175"/>
      <c r="D14" s="175"/>
      <c r="E14" s="175"/>
      <c r="F14" s="175" t="s">
        <v>17</v>
      </c>
      <c r="G14" s="175"/>
      <c r="H14" s="175"/>
      <c r="I14" s="91"/>
      <c r="J14" s="91"/>
      <c r="K14" s="91"/>
      <c r="L14" s="91"/>
      <c r="M14" s="91"/>
      <c r="N14" s="91"/>
      <c r="O14" s="91"/>
      <c r="P14" s="91"/>
      <c r="Q14" s="239"/>
      <c r="R14" s="239"/>
      <c r="S14" s="239"/>
      <c r="T14" s="239"/>
      <c r="U14" s="239"/>
      <c r="V14" s="239"/>
      <c r="W14" s="239"/>
      <c r="X14" s="16"/>
    </row>
    <row r="15" spans="1:31" s="19" customFormat="1" ht="12.75" customHeight="1" x14ac:dyDescent="0.15">
      <c r="A15" s="91"/>
      <c r="B15" s="175"/>
      <c r="C15" s="175"/>
      <c r="D15" s="175"/>
      <c r="E15" s="175"/>
      <c r="F15" s="175"/>
      <c r="G15" s="175"/>
      <c r="H15" s="175"/>
      <c r="I15" s="195"/>
      <c r="J15" s="195"/>
      <c r="K15" s="195"/>
      <c r="L15" s="195"/>
      <c r="M15" s="195"/>
      <c r="N15" s="195"/>
      <c r="O15" s="195"/>
      <c r="P15" s="195"/>
      <c r="Q15" s="239"/>
      <c r="R15" s="239"/>
      <c r="S15" s="239"/>
      <c r="T15" s="239"/>
      <c r="U15" s="239"/>
      <c r="V15" s="239"/>
      <c r="W15" s="239"/>
      <c r="X15" s="16"/>
    </row>
    <row r="16" spans="1:31" s="19" customFormat="1" ht="21.75" customHeight="1" x14ac:dyDescent="0.15">
      <c r="A16" s="91"/>
      <c r="B16" s="240" t="s">
        <v>18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16"/>
    </row>
    <row r="17" spans="1:24" s="19" customFormat="1" ht="21.75" customHeight="1" x14ac:dyDescent="0.15">
      <c r="A17" s="91"/>
      <c r="B17" s="16"/>
      <c r="C17" s="241" t="s">
        <v>26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16"/>
    </row>
    <row r="18" spans="1:24" s="19" customFormat="1" ht="21.75" customHeight="1" x14ac:dyDescent="0.15">
      <c r="A18" s="91"/>
      <c r="B18" s="16"/>
      <c r="C18" s="242" t="s">
        <v>34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16"/>
    </row>
    <row r="19" spans="1:24" s="19" customFormat="1" ht="21.75" customHeight="1" x14ac:dyDescent="0.15">
      <c r="A19" s="91"/>
      <c r="B19" s="16"/>
      <c r="C19" s="174" t="s">
        <v>19</v>
      </c>
      <c r="D19" s="174"/>
      <c r="E19" s="174"/>
      <c r="F19" s="174"/>
      <c r="G19" s="174"/>
      <c r="H19" s="174"/>
      <c r="I19" s="174"/>
      <c r="J19" s="243" t="s">
        <v>31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16"/>
    </row>
    <row r="20" spans="1:24" s="19" customFormat="1" ht="21.75" customHeight="1" x14ac:dyDescent="0.15">
      <c r="A20" s="91"/>
      <c r="B20" s="16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16"/>
    </row>
    <row r="21" spans="1:24" s="19" customFormat="1" ht="11.25" customHeight="1" x14ac:dyDescent="0.15">
      <c r="A21" s="91"/>
      <c r="B21" s="174" t="s">
        <v>20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6"/>
      <c r="P21" s="177" t="s">
        <v>21</v>
      </c>
      <c r="Q21" s="172" t="s">
        <v>22</v>
      </c>
      <c r="R21" s="150"/>
      <c r="S21" s="91"/>
      <c r="T21" s="91"/>
      <c r="U21" s="91"/>
      <c r="V21" s="91"/>
      <c r="W21" s="91"/>
      <c r="X21" s="16"/>
    </row>
    <row r="22" spans="1:24" s="19" customFormat="1" ht="10.5" customHeight="1" x14ac:dyDescent="0.15">
      <c r="A22" s="91"/>
      <c r="B22" s="174" t="s">
        <v>32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1"/>
      <c r="P22" s="178"/>
      <c r="Q22" s="173"/>
      <c r="R22" s="150"/>
      <c r="S22" s="91"/>
      <c r="T22" s="91"/>
      <c r="U22" s="91"/>
      <c r="V22" s="91"/>
      <c r="W22" s="91"/>
      <c r="X22" s="16"/>
    </row>
    <row r="23" spans="1:24" s="19" customFormat="1" ht="11.25" customHeight="1" x14ac:dyDescent="0.15">
      <c r="A23" s="91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1"/>
      <c r="P23" s="12"/>
      <c r="Q23" s="13"/>
      <c r="R23" s="150"/>
      <c r="S23" s="91"/>
      <c r="T23" s="91"/>
      <c r="U23" s="91"/>
      <c r="V23" s="91"/>
      <c r="W23" s="91"/>
      <c r="X23" s="16"/>
    </row>
    <row r="24" spans="1:24" s="19" customFormat="1" ht="10.5" customHeight="1" x14ac:dyDescent="0.15">
      <c r="A24" s="91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240" t="s">
        <v>23</v>
      </c>
      <c r="P24" s="240"/>
      <c r="Q24" s="13"/>
      <c r="R24" s="150"/>
      <c r="S24" s="91"/>
      <c r="T24" s="91"/>
      <c r="U24" s="91"/>
      <c r="V24" s="91"/>
      <c r="W24" s="91"/>
      <c r="X24" s="16"/>
    </row>
    <row r="25" spans="1:24" s="19" customFormat="1" ht="21.75" customHeight="1" x14ac:dyDescent="0.15">
      <c r="A25" s="91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1"/>
      <c r="P25" s="14" t="s">
        <v>24</v>
      </c>
      <c r="Q25" s="15" t="s">
        <v>25</v>
      </c>
      <c r="R25" s="150"/>
      <c r="S25" s="91"/>
      <c r="T25" s="91"/>
      <c r="U25" s="91"/>
      <c r="V25" s="91"/>
      <c r="W25" s="91"/>
      <c r="X25" s="16"/>
    </row>
    <row r="26" spans="1:24" s="19" customFormat="1" ht="20.25" customHeight="1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16"/>
    </row>
  </sheetData>
  <mergeCells count="73">
    <mergeCell ref="B22:N25"/>
    <mergeCell ref="O24:P24"/>
    <mergeCell ref="R9:R12"/>
    <mergeCell ref="S9:T12"/>
    <mergeCell ref="U9:U12"/>
    <mergeCell ref="B10:D11"/>
    <mergeCell ref="E10:E11"/>
    <mergeCell ref="B13:W13"/>
    <mergeCell ref="F10:I11"/>
    <mergeCell ref="J10:N11"/>
    <mergeCell ref="O10:Q12"/>
    <mergeCell ref="B12:D12"/>
    <mergeCell ref="O9:Q9"/>
    <mergeCell ref="F12:I12"/>
    <mergeCell ref="J12:N12"/>
    <mergeCell ref="V9:W12"/>
    <mergeCell ref="A14:A26"/>
    <mergeCell ref="B14:E15"/>
    <mergeCell ref="F14:H15"/>
    <mergeCell ref="I14:P15"/>
    <mergeCell ref="Q14:W15"/>
    <mergeCell ref="B16:W16"/>
    <mergeCell ref="C17:W17"/>
    <mergeCell ref="B26:W26"/>
    <mergeCell ref="C18:W18"/>
    <mergeCell ref="C19:I19"/>
    <mergeCell ref="J19:W19"/>
    <mergeCell ref="C20:W20"/>
    <mergeCell ref="B21:O21"/>
    <mergeCell ref="P21:P22"/>
    <mergeCell ref="Q21:Q22"/>
    <mergeCell ref="R21:W25"/>
    <mergeCell ref="A8:A9"/>
    <mergeCell ref="B8:D9"/>
    <mergeCell ref="E8:E9"/>
    <mergeCell ref="F8:I9"/>
    <mergeCell ref="J8:N9"/>
    <mergeCell ref="B6:D6"/>
    <mergeCell ref="F6:I6"/>
    <mergeCell ref="J6:N6"/>
    <mergeCell ref="P6:W6"/>
    <mergeCell ref="B7:D7"/>
    <mergeCell ref="F7:I7"/>
    <mergeCell ref="J7:N7"/>
    <mergeCell ref="P7:W8"/>
    <mergeCell ref="AC4:AE4"/>
    <mergeCell ref="B5:D5"/>
    <mergeCell ref="F5:I5"/>
    <mergeCell ref="J5:N5"/>
    <mergeCell ref="P5:R5"/>
    <mergeCell ref="S5:W5"/>
    <mergeCell ref="P1:S2"/>
    <mergeCell ref="T1:W2"/>
    <mergeCell ref="X2:X12"/>
    <mergeCell ref="B3:C3"/>
    <mergeCell ref="F3:I3"/>
    <mergeCell ref="J3:N3"/>
    <mergeCell ref="P3:T3"/>
    <mergeCell ref="B4:D4"/>
    <mergeCell ref="F4:I4"/>
    <mergeCell ref="J4:N4"/>
    <mergeCell ref="J1:J2"/>
    <mergeCell ref="K1:K2"/>
    <mergeCell ref="L1:L2"/>
    <mergeCell ref="M1:M2"/>
    <mergeCell ref="N1:N2"/>
    <mergeCell ref="O1:O8"/>
    <mergeCell ref="I1:I2"/>
    <mergeCell ref="B1:D1"/>
    <mergeCell ref="E1:E2"/>
    <mergeCell ref="F1:F2"/>
    <mergeCell ref="G1:G2"/>
    <mergeCell ref="H1:H2"/>
  </mergeCells>
  <phoneticPr fontId="4"/>
  <pageMargins left="0.51181102362204722" right="0.19685039370078741" top="0.19685039370078741" bottom="0.19685039370078741" header="0.19685039370078741" footer="0.19685039370078741"/>
  <pageSetup paperSize="9" orientation="portrait" blackAndWhite="1" r:id="rId1"/>
  <headerFooter alignWithMargins="0"/>
  <rowBreaks count="1" manualBreakCount="1">
    <brk id="13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51F7-E68B-46AA-94AA-9C45A128CF97}">
  <sheetPr>
    <tabColor rgb="FFFFFF00"/>
  </sheetPr>
  <dimension ref="A1:AK26"/>
  <sheetViews>
    <sheetView view="pageBreakPreview" zoomScaleNormal="100" zoomScaleSheetLayoutView="100" workbookViewId="0"/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8" width="9.625" style="1" customWidth="1"/>
    <col min="29" max="32" width="6" style="1"/>
    <col min="33" max="33" width="20.375" style="1" customWidth="1"/>
    <col min="34" max="34" width="6" style="1"/>
    <col min="35" max="35" width="12.625" style="1" customWidth="1"/>
    <col min="36" max="37" width="15.75" style="1" customWidth="1"/>
    <col min="3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7" ht="19.5" customHeight="1" x14ac:dyDescent="0.15">
      <c r="A1" s="55"/>
      <c r="B1" s="92" t="s">
        <v>0</v>
      </c>
      <c r="C1" s="93"/>
      <c r="D1" s="94"/>
      <c r="E1" s="95" t="s">
        <v>1</v>
      </c>
      <c r="F1" s="85" t="str">
        <f>IF(LEN(AC4)=8,"\",IF(LEN(AC4)&gt;=9,MID(RIGHTB(AC4,9),1,1),""))</f>
        <v/>
      </c>
      <c r="G1" s="81" t="str">
        <f>IF(LEN(AC4)=7,"\",IF(LEN(AC4)&gt;=8,MID(RIGHTB(AC4,8),1,1),""))</f>
        <v/>
      </c>
      <c r="H1" s="83" t="str">
        <f>IF(LEN(AC4)=6,"\",IF(LEN(AC4)&gt;=7,MID(RIGHTB(AC4,7),1,1),""))</f>
        <v/>
      </c>
      <c r="I1" s="85" t="str">
        <f>IF(LEN(AC4)=5,"\",IF(LEN(AC4)&gt;=6,MID(RIGHTB(AC4,6),1,1),""))</f>
        <v>\</v>
      </c>
      <c r="J1" s="81" t="str">
        <f>IF(LEN(AC4)=4,"\",IF(LEN(AC4)&gt;=5,MID(RIGHTB(AC4,5),1,1),""))</f>
        <v>1</v>
      </c>
      <c r="K1" s="83" t="str">
        <f>IF(LEN(AC4)=3,"\",IF(LEN(AC4)&gt;=4,MID(RIGHTB(AC4,4),1,1),""))</f>
        <v>1</v>
      </c>
      <c r="L1" s="85" t="str">
        <f>IF(LEN(AC4)=2,"\",IF(LEN(AC4)&gt;=3,MID(RIGHTB(AC4,3),1,1),""))</f>
        <v>5</v>
      </c>
      <c r="M1" s="81" t="str">
        <f>IF(LEN(AC4)=1,"\",IF(LEN(AC4)&gt;=2,MID(RIGHTB(AC4,2),1,1),""))</f>
        <v>5</v>
      </c>
      <c r="N1" s="83" t="str">
        <f>IF(LEN(AC4)&gt;0,MID(RIGHTB(AC4,1),1,1),"")</f>
        <v>0</v>
      </c>
      <c r="O1" s="91"/>
      <c r="P1" s="69" t="s">
        <v>2</v>
      </c>
      <c r="Q1" s="69"/>
      <c r="R1" s="69"/>
      <c r="S1" s="70"/>
      <c r="T1" s="71" t="s">
        <v>38</v>
      </c>
      <c r="U1" s="72"/>
      <c r="V1" s="72"/>
      <c r="W1" s="72"/>
      <c r="X1" s="54"/>
      <c r="Y1" s="38"/>
      <c r="Z1" s="38"/>
    </row>
    <row r="2" spans="1:37" ht="12.75" customHeight="1" x14ac:dyDescent="0.15">
      <c r="A2" s="38"/>
      <c r="B2" s="2" t="s">
        <v>3</v>
      </c>
      <c r="C2" s="2" t="s">
        <v>4</v>
      </c>
      <c r="D2" s="32" t="s">
        <v>5</v>
      </c>
      <c r="E2" s="96"/>
      <c r="F2" s="86"/>
      <c r="G2" s="82"/>
      <c r="H2" s="84"/>
      <c r="I2" s="86"/>
      <c r="J2" s="82"/>
      <c r="K2" s="84"/>
      <c r="L2" s="86"/>
      <c r="M2" s="82"/>
      <c r="N2" s="84"/>
      <c r="O2" s="91"/>
      <c r="P2" s="69"/>
      <c r="Q2" s="69"/>
      <c r="R2" s="69"/>
      <c r="S2" s="70"/>
      <c r="T2" s="73"/>
      <c r="U2" s="74"/>
      <c r="V2" s="74"/>
      <c r="W2" s="74"/>
      <c r="X2" s="91"/>
      <c r="Y2" s="38"/>
      <c r="Z2" s="38"/>
    </row>
    <row r="3" spans="1:37" ht="18.75" customHeight="1" thickBot="1" x14ac:dyDescent="0.2">
      <c r="A3" s="30"/>
      <c r="B3" s="75" t="s">
        <v>6</v>
      </c>
      <c r="C3" s="76"/>
      <c r="D3" s="3" t="s">
        <v>7</v>
      </c>
      <c r="E3" s="29" t="s">
        <v>8</v>
      </c>
      <c r="F3" s="77" t="s">
        <v>9</v>
      </c>
      <c r="G3" s="78"/>
      <c r="H3" s="78"/>
      <c r="I3" s="79"/>
      <c r="J3" s="77" t="s">
        <v>10</v>
      </c>
      <c r="K3" s="78"/>
      <c r="L3" s="78"/>
      <c r="M3" s="78"/>
      <c r="N3" s="79"/>
      <c r="O3" s="91"/>
      <c r="P3" s="28"/>
      <c r="Q3" s="179" t="str">
        <f>AC7</f>
        <v>T1234567891234</v>
      </c>
      <c r="R3" s="179"/>
      <c r="S3" s="179"/>
      <c r="T3" s="179"/>
      <c r="U3" s="179"/>
      <c r="V3" s="179"/>
      <c r="W3" s="179"/>
      <c r="X3" s="91"/>
      <c r="Y3" s="38"/>
      <c r="Z3" s="38"/>
      <c r="AG3" s="40" t="s">
        <v>43</v>
      </c>
      <c r="AH3" s="40" t="s">
        <v>44</v>
      </c>
      <c r="AI3" s="40" t="s">
        <v>45</v>
      </c>
      <c r="AJ3" s="40" t="s">
        <v>46</v>
      </c>
      <c r="AK3" s="40" t="s">
        <v>47</v>
      </c>
    </row>
    <row r="4" spans="1:37" ht="21.75" customHeight="1" thickBot="1" x14ac:dyDescent="0.2">
      <c r="A4" s="6"/>
      <c r="B4" s="60" t="str">
        <f>""&amp;AG4</f>
        <v>ボールペン</v>
      </c>
      <c r="C4" s="61"/>
      <c r="D4" s="62"/>
      <c r="E4" s="7" t="str">
        <f>""&amp;AH4</f>
        <v>50</v>
      </c>
      <c r="F4" s="63" t="str">
        <f>""&amp;AI4</f>
        <v>100</v>
      </c>
      <c r="G4" s="64"/>
      <c r="H4" s="64"/>
      <c r="I4" s="65"/>
      <c r="J4" s="66" t="str">
        <f>""&amp;TEXT(AJ4,"#,##0")</f>
        <v>5,000</v>
      </c>
      <c r="K4" s="67"/>
      <c r="L4" s="67"/>
      <c r="M4" s="67"/>
      <c r="N4" s="68"/>
      <c r="O4" s="91"/>
      <c r="P4" s="180" t="s">
        <v>29</v>
      </c>
      <c r="Q4" s="180"/>
      <c r="R4" s="180"/>
      <c r="S4" s="180"/>
      <c r="T4" s="180"/>
      <c r="U4" s="4"/>
      <c r="V4" s="4"/>
      <c r="W4" s="5" t="s">
        <v>11</v>
      </c>
      <c r="X4" s="91"/>
      <c r="Y4" s="38"/>
      <c r="Z4" s="38"/>
      <c r="AB4" s="21" t="s">
        <v>12</v>
      </c>
      <c r="AC4" s="88" t="str">
        <f>""&amp;TEXT(AK10,"###0")</f>
        <v>11550</v>
      </c>
      <c r="AD4" s="89"/>
      <c r="AE4" s="90"/>
      <c r="AG4" s="40" t="s">
        <v>49</v>
      </c>
      <c r="AH4" s="40">
        <v>50</v>
      </c>
      <c r="AI4" s="41">
        <v>100</v>
      </c>
      <c r="AJ4" s="41">
        <f>IF(AH4*AI4&gt;0,AH4*AI4,"")</f>
        <v>5000</v>
      </c>
      <c r="AK4" s="41">
        <f>IFERROR(ROUNDDOWN(AJ4*1.1,0),"")</f>
        <v>5500</v>
      </c>
    </row>
    <row r="5" spans="1:37" ht="21.75" customHeight="1" x14ac:dyDescent="0.15">
      <c r="A5" s="38"/>
      <c r="B5" s="60" t="str">
        <f t="shared" ref="B5:B7" si="0">""&amp;AG5</f>
        <v>ファイル</v>
      </c>
      <c r="C5" s="61"/>
      <c r="D5" s="62"/>
      <c r="E5" s="7" t="str">
        <f t="shared" ref="E5:F7" si="1">""&amp;AH5</f>
        <v>10</v>
      </c>
      <c r="F5" s="63" t="str">
        <f t="shared" si="1"/>
        <v>550</v>
      </c>
      <c r="G5" s="64"/>
      <c r="H5" s="64"/>
      <c r="I5" s="65"/>
      <c r="J5" s="66" t="str">
        <f t="shared" ref="J5:J6" si="2">""&amp;TEXT(AJ5,"#,##0")</f>
        <v>5,500</v>
      </c>
      <c r="K5" s="67"/>
      <c r="L5" s="67"/>
      <c r="M5" s="67"/>
      <c r="N5" s="68"/>
      <c r="O5" s="91"/>
      <c r="P5" s="8" t="s">
        <v>35</v>
      </c>
      <c r="Q5" s="38"/>
      <c r="R5" s="38"/>
      <c r="S5" s="38"/>
      <c r="T5" s="38"/>
      <c r="U5" s="38"/>
      <c r="V5" s="38"/>
      <c r="W5" s="38"/>
      <c r="X5" s="91"/>
      <c r="Y5" s="38"/>
      <c r="Z5" s="38"/>
      <c r="AC5" s="1" t="s">
        <v>28</v>
      </c>
      <c r="AG5" s="40" t="s">
        <v>50</v>
      </c>
      <c r="AH5" s="40">
        <v>10</v>
      </c>
      <c r="AI5" s="41">
        <v>550</v>
      </c>
      <c r="AJ5" s="41">
        <f t="shared" ref="AJ5:AJ7" si="3">IF(AH5*AI5&gt;0,AH5*AI5,"")</f>
        <v>5500</v>
      </c>
      <c r="AK5" s="41">
        <f>IFERROR(ROUNDDOWN(AJ5*1.1,0),"")</f>
        <v>6050</v>
      </c>
    </row>
    <row r="6" spans="1:37" ht="21.75" customHeight="1" thickBot="1" x14ac:dyDescent="0.2">
      <c r="A6" s="9"/>
      <c r="B6" s="60" t="str">
        <f t="shared" si="0"/>
        <v/>
      </c>
      <c r="C6" s="61"/>
      <c r="D6" s="62"/>
      <c r="E6" s="7" t="str">
        <f t="shared" si="1"/>
        <v/>
      </c>
      <c r="F6" s="63" t="str">
        <f t="shared" si="1"/>
        <v/>
      </c>
      <c r="G6" s="64"/>
      <c r="H6" s="64"/>
      <c r="I6" s="65"/>
      <c r="J6" s="66" t="str">
        <f t="shared" si="2"/>
        <v/>
      </c>
      <c r="K6" s="67"/>
      <c r="L6" s="67"/>
      <c r="M6" s="67"/>
      <c r="N6" s="68"/>
      <c r="O6" s="91"/>
      <c r="P6" s="24"/>
      <c r="Q6" s="23"/>
      <c r="R6" s="23"/>
      <c r="S6" s="39"/>
      <c r="T6" s="39"/>
      <c r="U6" s="39"/>
      <c r="V6" s="39"/>
      <c r="W6" s="39"/>
      <c r="X6" s="91"/>
      <c r="Y6" s="38"/>
      <c r="Z6" s="38"/>
      <c r="AC6" s="25"/>
      <c r="AG6" s="40"/>
      <c r="AH6" s="40"/>
      <c r="AI6" s="41"/>
      <c r="AJ6" s="41" t="str">
        <f t="shared" si="3"/>
        <v/>
      </c>
      <c r="AK6" s="41" t="str">
        <f>IFERROR(ROUNDDOWN(AJ6*1.1,0),"")</f>
        <v/>
      </c>
    </row>
    <row r="7" spans="1:37" ht="21.75" customHeight="1" thickBot="1" x14ac:dyDescent="0.2">
      <c r="A7" s="9"/>
      <c r="B7" s="60" t="str">
        <f t="shared" si="0"/>
        <v/>
      </c>
      <c r="C7" s="61"/>
      <c r="D7" s="62"/>
      <c r="E7" s="7" t="str">
        <f t="shared" si="1"/>
        <v/>
      </c>
      <c r="F7" s="63" t="str">
        <f t="shared" si="1"/>
        <v/>
      </c>
      <c r="G7" s="64"/>
      <c r="H7" s="64"/>
      <c r="I7" s="65"/>
      <c r="J7" s="66" t="str">
        <f>""&amp;TEXT(AJ7,"#,##0")</f>
        <v/>
      </c>
      <c r="K7" s="67"/>
      <c r="L7" s="67"/>
      <c r="M7" s="67"/>
      <c r="N7" s="68"/>
      <c r="O7" s="91"/>
      <c r="P7" s="125" t="s">
        <v>27</v>
      </c>
      <c r="Q7" s="125"/>
      <c r="R7" s="125"/>
      <c r="S7" s="125"/>
      <c r="T7" s="125"/>
      <c r="U7" s="125"/>
      <c r="V7" s="125"/>
      <c r="W7" s="125"/>
      <c r="X7" s="91"/>
      <c r="Y7" s="38"/>
      <c r="Z7" s="38"/>
      <c r="AB7" s="27" t="s">
        <v>42</v>
      </c>
      <c r="AC7" s="126" t="s">
        <v>39</v>
      </c>
      <c r="AD7" s="127"/>
      <c r="AE7" s="128"/>
      <c r="AG7" s="40"/>
      <c r="AH7" s="40"/>
      <c r="AI7" s="41"/>
      <c r="AJ7" s="41" t="str">
        <f t="shared" si="3"/>
        <v/>
      </c>
      <c r="AK7" s="41" t="str">
        <f>IFERROR(ROUNDDOWN(AJ7*1.1,0),"")</f>
        <v/>
      </c>
    </row>
    <row r="8" spans="1:37" ht="11.25" customHeight="1" x14ac:dyDescent="0.15">
      <c r="A8" s="102"/>
      <c r="B8" s="103" t="str">
        <f>""&amp;AG8</f>
        <v/>
      </c>
      <c r="C8" s="104"/>
      <c r="D8" s="105"/>
      <c r="E8" s="109" t="str">
        <f>""&amp;AH8</f>
        <v/>
      </c>
      <c r="F8" s="111" t="str">
        <f>""&amp;AI8</f>
        <v/>
      </c>
      <c r="G8" s="112"/>
      <c r="H8" s="112"/>
      <c r="I8" s="113"/>
      <c r="J8" s="117" t="str">
        <f>""&amp;TEXT(AJ8,"#,##0")</f>
        <v/>
      </c>
      <c r="K8" s="118"/>
      <c r="L8" s="118"/>
      <c r="M8" s="118"/>
      <c r="N8" s="119"/>
      <c r="O8" s="91"/>
      <c r="P8" s="125" t="s">
        <v>51</v>
      </c>
      <c r="Q8" s="125"/>
      <c r="R8" s="125"/>
      <c r="S8" s="125"/>
      <c r="T8" s="125"/>
      <c r="U8" s="125"/>
      <c r="V8" s="125"/>
      <c r="W8" s="125"/>
      <c r="X8" s="91"/>
      <c r="Y8" s="38"/>
      <c r="Z8" s="38"/>
      <c r="AG8" s="130"/>
      <c r="AH8" s="132"/>
      <c r="AI8" s="123"/>
      <c r="AJ8" s="123" t="str">
        <f>IF(AH8*AI8&gt;0,AH8*AI8,"")</f>
        <v/>
      </c>
      <c r="AK8" s="123" t="str">
        <f>IFERROR(ROUNDDOWN(AJ8*1.1,0),"")</f>
        <v/>
      </c>
    </row>
    <row r="9" spans="1:37" ht="10.5" customHeight="1" thickBot="1" x14ac:dyDescent="0.2">
      <c r="A9" s="102"/>
      <c r="B9" s="106"/>
      <c r="C9" s="107"/>
      <c r="D9" s="108"/>
      <c r="E9" s="110"/>
      <c r="F9" s="114"/>
      <c r="G9" s="115"/>
      <c r="H9" s="115"/>
      <c r="I9" s="116"/>
      <c r="J9" s="120"/>
      <c r="K9" s="121"/>
      <c r="L9" s="121"/>
      <c r="M9" s="121"/>
      <c r="N9" s="122"/>
      <c r="O9" s="31" t="s">
        <v>13</v>
      </c>
      <c r="P9" s="129"/>
      <c r="Q9" s="129"/>
      <c r="R9" s="129"/>
      <c r="S9" s="129"/>
      <c r="T9" s="129"/>
      <c r="U9" s="129"/>
      <c r="V9" s="129"/>
      <c r="W9" s="129"/>
      <c r="X9" s="91"/>
      <c r="Y9" s="38"/>
      <c r="Z9" s="38"/>
      <c r="AG9" s="131"/>
      <c r="AH9" s="133"/>
      <c r="AI9" s="124"/>
      <c r="AJ9" s="124"/>
      <c r="AK9" s="124"/>
    </row>
    <row r="10" spans="1:37" ht="11.25" customHeight="1" thickTop="1" x14ac:dyDescent="0.15">
      <c r="A10" s="38"/>
      <c r="B10" s="154" t="str">
        <f>"10%対象　"&amp;TEXT(AJ10,"#,##0")&amp;"　円"</f>
        <v>10%対象　10,500　円</v>
      </c>
      <c r="C10" s="155"/>
      <c r="D10" s="156"/>
      <c r="E10" s="109"/>
      <c r="F10" s="160" t="s">
        <v>41</v>
      </c>
      <c r="G10" s="161"/>
      <c r="H10" s="161"/>
      <c r="I10" s="162"/>
      <c r="J10" s="166">
        <f>AK10-AJ10</f>
        <v>1050</v>
      </c>
      <c r="K10" s="167"/>
      <c r="L10" s="167"/>
      <c r="M10" s="167"/>
      <c r="N10" s="168"/>
      <c r="O10" s="97" t="s">
        <v>13</v>
      </c>
      <c r="P10" s="98"/>
      <c r="Q10" s="99"/>
      <c r="R10" s="100" t="s">
        <v>36</v>
      </c>
      <c r="S10" s="147"/>
      <c r="T10" s="149"/>
      <c r="U10" s="100" t="s">
        <v>37</v>
      </c>
      <c r="V10" s="147"/>
      <c r="W10" s="148"/>
      <c r="X10" s="91"/>
      <c r="Y10" s="38"/>
      <c r="Z10" s="38"/>
      <c r="AG10" s="95" t="s">
        <v>48</v>
      </c>
      <c r="AH10" s="152">
        <f>SUM(AH4:AH9)</f>
        <v>60</v>
      </c>
      <c r="AI10" s="134">
        <f>SUM(AI4:AI9)</f>
        <v>650</v>
      </c>
      <c r="AJ10" s="134">
        <f>SUM(AJ4:AJ9)</f>
        <v>10500</v>
      </c>
      <c r="AK10" s="136">
        <f>SUM(AK4:AK9)</f>
        <v>11550</v>
      </c>
    </row>
    <row r="11" spans="1:37" ht="10.5" customHeight="1" x14ac:dyDescent="0.15">
      <c r="A11" s="38"/>
      <c r="B11" s="157"/>
      <c r="C11" s="158"/>
      <c r="D11" s="159"/>
      <c r="E11" s="110"/>
      <c r="F11" s="163"/>
      <c r="G11" s="164"/>
      <c r="H11" s="164"/>
      <c r="I11" s="165"/>
      <c r="J11" s="169"/>
      <c r="K11" s="170"/>
      <c r="L11" s="170"/>
      <c r="M11" s="170"/>
      <c r="N11" s="171"/>
      <c r="O11" s="138"/>
      <c r="P11" s="139"/>
      <c r="Q11" s="140"/>
      <c r="R11" s="101"/>
      <c r="S11" s="150"/>
      <c r="T11" s="151"/>
      <c r="U11" s="101"/>
      <c r="V11" s="150"/>
      <c r="W11" s="91"/>
      <c r="X11" s="91"/>
      <c r="AG11" s="96"/>
      <c r="AH11" s="153"/>
      <c r="AI11" s="135"/>
      <c r="AJ11" s="135"/>
      <c r="AK11" s="137"/>
    </row>
    <row r="12" spans="1:37" ht="21.75" customHeight="1" x14ac:dyDescent="0.15">
      <c r="A12" s="38"/>
      <c r="B12" s="144" t="s">
        <v>40</v>
      </c>
      <c r="C12" s="145"/>
      <c r="D12" s="146"/>
      <c r="E12" s="22"/>
      <c r="F12" s="147"/>
      <c r="G12" s="148"/>
      <c r="H12" s="148"/>
      <c r="I12" s="149"/>
      <c r="J12" s="111">
        <f>AK10</f>
        <v>11550</v>
      </c>
      <c r="K12" s="112"/>
      <c r="L12" s="112"/>
      <c r="M12" s="112"/>
      <c r="N12" s="113"/>
      <c r="O12" s="141"/>
      <c r="P12" s="142"/>
      <c r="Q12" s="143"/>
      <c r="R12" s="101"/>
      <c r="S12" s="150"/>
      <c r="T12" s="151"/>
      <c r="U12" s="101"/>
      <c r="V12" s="150"/>
      <c r="W12" s="91"/>
      <c r="X12" s="91"/>
    </row>
    <row r="13" spans="1:37" ht="20.25" customHeight="1" x14ac:dyDescent="0.15">
      <c r="A13" s="10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58"/>
      <c r="R13" s="59"/>
      <c r="S13" s="10"/>
      <c r="T13" s="10"/>
      <c r="U13" s="59"/>
      <c r="V13" s="10"/>
      <c r="W13" s="10"/>
      <c r="X13" s="57"/>
      <c r="Y13" s="38"/>
      <c r="Z13" s="38"/>
    </row>
    <row r="14" spans="1:37" s="38" customFormat="1" ht="19.5" customHeight="1" x14ac:dyDescent="0.15">
      <c r="A14" s="91"/>
      <c r="B14" s="175" t="s">
        <v>16</v>
      </c>
      <c r="C14" s="175"/>
      <c r="D14" s="175"/>
      <c r="E14" s="175"/>
      <c r="F14" s="175" t="s">
        <v>17</v>
      </c>
      <c r="G14" s="175"/>
      <c r="H14" s="175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37" s="38" customFormat="1" ht="12.75" customHeight="1" x14ac:dyDescent="0.15">
      <c r="A15" s="91"/>
      <c r="B15" s="175"/>
      <c r="C15" s="175"/>
      <c r="D15" s="175"/>
      <c r="E15" s="175"/>
      <c r="F15" s="175"/>
      <c r="G15" s="175"/>
      <c r="H15" s="175"/>
      <c r="I15" s="34"/>
      <c r="J15" s="34"/>
      <c r="K15" s="34"/>
      <c r="L15" s="34"/>
      <c r="M15" s="34"/>
      <c r="N15" s="34"/>
      <c r="O15" s="34"/>
      <c r="P15" s="30"/>
      <c r="Q15" s="26"/>
      <c r="R15" s="26"/>
      <c r="S15" s="26"/>
      <c r="T15" s="26"/>
      <c r="U15" s="26"/>
      <c r="V15" s="26"/>
      <c r="W15" s="26"/>
      <c r="X15" s="30"/>
    </row>
    <row r="16" spans="1:37" s="38" customFormat="1" ht="18.75" customHeight="1" x14ac:dyDescent="0.15">
      <c r="A16" s="91"/>
      <c r="B16" s="33" t="s">
        <v>18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0"/>
    </row>
    <row r="17" spans="1:24" s="38" customFormat="1" ht="21.75" customHeight="1" x14ac:dyDescent="0.15">
      <c r="A17" s="91"/>
      <c r="B17" s="30"/>
      <c r="C17" s="35" t="s">
        <v>26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0"/>
    </row>
    <row r="18" spans="1:24" s="38" customFormat="1" ht="21.75" customHeight="1" x14ac:dyDescent="0.15">
      <c r="A18" s="91"/>
      <c r="B18" s="30"/>
      <c r="C18" s="36" t="s">
        <v>34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0"/>
    </row>
    <row r="19" spans="1:24" s="38" customFormat="1" ht="21.75" customHeight="1" x14ac:dyDescent="0.15">
      <c r="A19" s="91"/>
      <c r="B19" s="30"/>
      <c r="C19" s="174" t="s">
        <v>19</v>
      </c>
      <c r="D19" s="174"/>
      <c r="E19" s="174"/>
      <c r="F19" s="174"/>
      <c r="G19" s="174"/>
      <c r="H19" s="174"/>
      <c r="I19" s="174"/>
      <c r="J19" s="37" t="s">
        <v>31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0"/>
    </row>
    <row r="20" spans="1:24" s="38" customFormat="1" ht="21.75" customHeight="1" x14ac:dyDescent="0.15">
      <c r="A20" s="91"/>
      <c r="B20" s="30"/>
      <c r="X20" s="30"/>
    </row>
    <row r="21" spans="1:24" s="38" customFormat="1" ht="11.25" customHeight="1" x14ac:dyDescent="0.15">
      <c r="A21" s="91"/>
      <c r="B21" s="174" t="s">
        <v>20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6"/>
      <c r="P21" s="177" t="s">
        <v>21</v>
      </c>
      <c r="Q21" s="172" t="s">
        <v>22</v>
      </c>
      <c r="R21" s="150"/>
      <c r="S21" s="91"/>
      <c r="T21" s="91"/>
      <c r="U21" s="91"/>
      <c r="V21" s="91"/>
      <c r="W21" s="91"/>
      <c r="X21" s="30"/>
    </row>
    <row r="22" spans="1:24" s="38" customFormat="1" ht="10.5" customHeight="1" x14ac:dyDescent="0.15">
      <c r="A22" s="91"/>
      <c r="B22" s="174" t="s">
        <v>32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1"/>
      <c r="P22" s="178"/>
      <c r="Q22" s="173"/>
      <c r="R22" s="150"/>
      <c r="S22" s="91"/>
      <c r="T22" s="91"/>
      <c r="U22" s="91"/>
      <c r="V22" s="91"/>
      <c r="W22" s="91"/>
      <c r="X22" s="30"/>
    </row>
    <row r="23" spans="1:24" s="38" customFormat="1" ht="11.25" customHeight="1" x14ac:dyDescent="0.15">
      <c r="A23" s="91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1"/>
      <c r="P23" s="12"/>
      <c r="Q23" s="13"/>
      <c r="R23" s="150"/>
      <c r="S23" s="91"/>
      <c r="T23" s="91"/>
      <c r="U23" s="91"/>
      <c r="V23" s="91"/>
      <c r="W23" s="91"/>
      <c r="X23" s="30"/>
    </row>
    <row r="24" spans="1:24" s="38" customFormat="1" ht="10.5" customHeight="1" x14ac:dyDescent="0.15">
      <c r="A24" s="91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33" t="s">
        <v>23</v>
      </c>
      <c r="P24" s="33"/>
      <c r="Q24" s="13"/>
      <c r="R24" s="150"/>
      <c r="S24" s="91"/>
      <c r="T24" s="91"/>
      <c r="U24" s="91"/>
      <c r="V24" s="91"/>
      <c r="W24" s="91"/>
      <c r="X24" s="30"/>
    </row>
    <row r="25" spans="1:24" s="38" customFormat="1" ht="21.75" customHeight="1" x14ac:dyDescent="0.15">
      <c r="A25" s="91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1"/>
      <c r="P25" s="14" t="s">
        <v>24</v>
      </c>
      <c r="Q25" s="15" t="s">
        <v>25</v>
      </c>
      <c r="R25" s="150"/>
      <c r="S25" s="91"/>
      <c r="T25" s="91"/>
      <c r="U25" s="91"/>
      <c r="V25" s="91"/>
      <c r="W25" s="91"/>
      <c r="X25" s="30"/>
    </row>
    <row r="26" spans="1:24" s="38" customFormat="1" ht="20.25" customHeight="1" x14ac:dyDescent="0.15">
      <c r="A26" s="9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</sheetData>
  <mergeCells count="73">
    <mergeCell ref="Q21:Q22"/>
    <mergeCell ref="R21:W25"/>
    <mergeCell ref="B22:N25"/>
    <mergeCell ref="A14:A26"/>
    <mergeCell ref="B14:E15"/>
    <mergeCell ref="F14:H15"/>
    <mergeCell ref="C19:I19"/>
    <mergeCell ref="B21:O21"/>
    <mergeCell ref="P21:P22"/>
    <mergeCell ref="AJ10:AJ11"/>
    <mergeCell ref="AK10:AK11"/>
    <mergeCell ref="O11:Q12"/>
    <mergeCell ref="B12:D12"/>
    <mergeCell ref="F12:I12"/>
    <mergeCell ref="J12:N12"/>
    <mergeCell ref="S10:T12"/>
    <mergeCell ref="U10:U12"/>
    <mergeCell ref="V10:W12"/>
    <mergeCell ref="AG10:AG11"/>
    <mergeCell ref="AH10:AH11"/>
    <mergeCell ref="AI10:AI11"/>
    <mergeCell ref="B10:D11"/>
    <mergeCell ref="E10:E11"/>
    <mergeCell ref="F10:I11"/>
    <mergeCell ref="J10:N11"/>
    <mergeCell ref="AI8:AI9"/>
    <mergeCell ref="AJ8:AJ9"/>
    <mergeCell ref="AK8:AK9"/>
    <mergeCell ref="B7:D7"/>
    <mergeCell ref="F7:I7"/>
    <mergeCell ref="J7:N7"/>
    <mergeCell ref="P7:W7"/>
    <mergeCell ref="AC7:AE7"/>
    <mergeCell ref="P8:W9"/>
    <mergeCell ref="AG8:AG9"/>
    <mergeCell ref="AH8:AH9"/>
    <mergeCell ref="A8:A9"/>
    <mergeCell ref="B8:D9"/>
    <mergeCell ref="E8:E9"/>
    <mergeCell ref="F8:I9"/>
    <mergeCell ref="J8:N9"/>
    <mergeCell ref="P4:T4"/>
    <mergeCell ref="AC4:AE4"/>
    <mergeCell ref="B5:D5"/>
    <mergeCell ref="F5:I5"/>
    <mergeCell ref="J5:N5"/>
    <mergeCell ref="X2:X12"/>
    <mergeCell ref="N1:N2"/>
    <mergeCell ref="O1:O8"/>
    <mergeCell ref="B1:D1"/>
    <mergeCell ref="E1:E2"/>
    <mergeCell ref="F1:F2"/>
    <mergeCell ref="G1:G2"/>
    <mergeCell ref="H1:H2"/>
    <mergeCell ref="I1:I2"/>
    <mergeCell ref="O10:Q10"/>
    <mergeCell ref="R10:R12"/>
    <mergeCell ref="B6:D6"/>
    <mergeCell ref="F6:I6"/>
    <mergeCell ref="J6:N6"/>
    <mergeCell ref="P1:S2"/>
    <mergeCell ref="T1:W2"/>
    <mergeCell ref="B3:C3"/>
    <mergeCell ref="F3:I3"/>
    <mergeCell ref="J3:N3"/>
    <mergeCell ref="Q3:W3"/>
    <mergeCell ref="B4:D4"/>
    <mergeCell ref="F4:I4"/>
    <mergeCell ref="J4:N4"/>
    <mergeCell ref="J1:J2"/>
    <mergeCell ref="K1:K2"/>
    <mergeCell ref="L1:L2"/>
    <mergeCell ref="M1:M2"/>
  </mergeCells>
  <phoneticPr fontId="4"/>
  <pageMargins left="0.51181102362204722" right="0.19685039370078741" top="0.19685039370078741" bottom="0.19685039370078741" header="0.19685039370078741" footer="0.19685039370078741"/>
  <pageSetup paperSize="9" orientation="portrait" blackAndWhite="1" r:id="rId1"/>
  <headerFooter alignWithMargins="0"/>
  <rowBreaks count="1" manualBreakCount="1">
    <brk id="1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請求書(課税・10%)</vt:lpstr>
      <vt:lpstr>請求書(課税・8%)</vt:lpstr>
      <vt:lpstr>請求書(非課税)</vt:lpstr>
      <vt:lpstr>請求書(課税・10%記載例) </vt:lpstr>
      <vt:lpstr>'請求書(課税・10%)'!Print_Area</vt:lpstr>
      <vt:lpstr>'請求書(課税・10%記載例) '!Print_Area</vt:lpstr>
      <vt:lpstr>'請求書(課税・8%)'!Print_Area</vt:lpstr>
      <vt:lpstr>'請求書(非課税)'!Print_Area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豊和</dc:creator>
  <cp:lastModifiedBy>窪塚 智美</cp:lastModifiedBy>
  <cp:lastPrinted>2025-09-16T05:44:43Z</cp:lastPrinted>
  <dcterms:created xsi:type="dcterms:W3CDTF">2020-06-09T07:00:12Z</dcterms:created>
  <dcterms:modified xsi:type="dcterms:W3CDTF">2025-09-16T05:44:52Z</dcterms:modified>
</cp:coreProperties>
</file>